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15" windowWidth="19260" windowHeight="6075" tabRatio="569" activeTab="1"/>
  </bookViews>
  <sheets>
    <sheet name="LEES DIT" sheetId="1" r:id="rId1"/>
    <sheet name="Functies" sheetId="2" r:id="rId2"/>
  </sheets>
  <externalReferences>
    <externalReference r:id="rId5"/>
    <externalReference r:id="rId6"/>
  </externalReference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Wim de Groot</author>
  </authors>
  <commentList>
    <comment ref="B1" authorId="0">
      <text>
        <r>
          <rPr>
            <sz val="11"/>
            <rFont val="Calibri"/>
            <family val="2"/>
          </rPr>
          <t>ATP= hiervoor moet u in Excel 2003 de Analysis Toolpak inschakelen via Extra, Invoegtoepassingen.</t>
        </r>
      </text>
    </comment>
    <comment ref="D458" authorId="0">
      <text>
        <r>
          <rPr>
            <sz val="11"/>
            <rFont val="Calibri"/>
            <family val="2"/>
          </rPr>
          <t>werkt in VBA met grondtal e !</t>
        </r>
      </text>
    </comment>
    <comment ref="D422" authorId="0">
      <text>
        <r>
          <rPr>
            <sz val="11"/>
            <rFont val="Calibri"/>
            <family val="2"/>
          </rPr>
          <t>kan ook met een getal,
kan ook met Randomize</t>
        </r>
      </text>
    </comment>
  </commentList>
</comments>
</file>

<file path=xl/sharedStrings.xml><?xml version="1.0" encoding="utf-8"?>
<sst xmlns="http://schemas.openxmlformats.org/spreadsheetml/2006/main" count="3075" uniqueCount="1932">
  <si>
    <t>Vermenigvuldigt de waarden in een bepaald veld van de records die voldoen aan de criteria in een database</t>
  </si>
  <si>
    <t>Maakt een schatting van de standaarddeviatie op basis van een steekproef uit geselecteerde databasegegevens</t>
  </si>
  <si>
    <t>Geeft de aangepaste Macauley-looptijd voor een waardepapier, uitgaande van € 100 nominale waarde</t>
  </si>
  <si>
    <t>Geeft de afschrijving van activa over een bepaalde termijn met behulp van de 'double declining balance'</t>
  </si>
  <si>
    <t>Converteert een prijs in euro's, uitgedrukt in een decimaal getal, naar een prijs in euro's, in een breuk</t>
  </si>
  <si>
    <t>Geeft de interne rentabiliteit voor een (niet noodzakelijkerwijs periodiek) betalingsschema van cashflows</t>
  </si>
  <si>
    <t>Geeft de huidige nettowaarde voor een (niet noodzakelijkerwijs periodiek) betalingsschema van cashflows</t>
  </si>
  <si>
    <t>Geeft de prijs per € 100 nominale waarde voor een waardepapier waarvan de rente periodiek wordt uitgekeerd</t>
  </si>
  <si>
    <t>Geeft de prijs per € 100 nominale waarde voor een waardepapier waarvan de rente wordt uitgekeerd op een datum</t>
  </si>
  <si>
    <t>Geeft het jaarlijkse rendement voor een waardepapier waarvan de rente wordt uitgekeerd op de vervaldag</t>
  </si>
  <si>
    <t>Geeft de afschrijving van activa over een bepaalde termijn volgens de 'Sum-of-Years-Digits'-methode</t>
  </si>
  <si>
    <t>Geeft met een getal het gegevenstype van een waarde</t>
  </si>
  <si>
    <t>Voorbeeld</t>
  </si>
  <si>
    <t>String</t>
  </si>
  <si>
    <t>StrConv</t>
  </si>
  <si>
    <t>Log met deling</t>
  </si>
  <si>
    <t>Kiest een waarde uit een lijst met waarden</t>
  </si>
  <si>
    <t>Geeft het kolomnummer van een verwijzing</t>
  </si>
  <si>
    <t>Geeft het aantal kolommen in een verwijzing</t>
  </si>
  <si>
    <t>Geeft het rijnummer van een verwijzing</t>
  </si>
  <si>
    <t>Geeft het aantal rijen in een verwijzing</t>
  </si>
  <si>
    <t>Zoekt naar bepaalde waarden in een vector of een matrix</t>
  </si>
  <si>
    <t>Maakt katakanatekens smaller (Japans)</t>
  </si>
  <si>
    <t>Now</t>
  </si>
  <si>
    <t>Maakt een getal op als tekst met een opgegeven aantal decimalen</t>
  </si>
  <si>
    <t>Verwijdert de spaties links en rechts van de tekst</t>
  </si>
  <si>
    <t>DRAAITABEL.OPHALEN</t>
  </si>
  <si>
    <t>Ucase</t>
  </si>
  <si>
    <t>Val</t>
  </si>
  <si>
    <t>Machtverheffen</t>
  </si>
  <si>
    <t>Telt de cellen met getallen in een database</t>
  </si>
  <si>
    <t>Telt de niet-lege cellen in een database</t>
  </si>
  <si>
    <t>Berekent het gemiddelde van de geselecteerde databasegegevens</t>
  </si>
  <si>
    <t>Haalt één record dat voldoet aan de opgegeven criteria uit een database op</t>
  </si>
  <si>
    <t>Geeft de maximumwaarde van de geselecteerde databasegegevens</t>
  </si>
  <si>
    <t>Geeft de minimumwaarde van de geselecteerde databasegegevens</t>
  </si>
  <si>
    <t>Telt de getallen uit een kolom records in de database op die voldoen aan de criteria</t>
  </si>
  <si>
    <t>Berekent de standaarddeviatie op basis van de volledige populatie van geselecteerde databasegegevens</t>
  </si>
  <si>
    <t>Maakt een schatting van de variantie op basis van een steekproef uit geselecteerde databasegegevens</t>
  </si>
  <si>
    <t>Berekent de variantie op basis van de volledige populatie van geselecteerde databasegegevens</t>
  </si>
  <si>
    <t>Haalt gegevens op die zijn opgeslagen in een draaitabel</t>
  </si>
  <si>
    <t>Geeft uit een datum de dag van de maand</t>
  </si>
  <si>
    <t>Stelt datum samen uit: jaar, maand, dag</t>
  </si>
  <si>
    <t>Converteert een datum in de vorm van tekst naar een serieel getal</t>
  </si>
  <si>
    <t>Geeft uit een datum het jaartal</t>
  </si>
  <si>
    <t>Geeft uit een datum de maand (als getal)</t>
  </si>
  <si>
    <t>Geeft het aantal hele werkdagen tussen twee datums</t>
  </si>
  <si>
    <t>Geeft de huidige datum</t>
  </si>
  <si>
    <t>Geeft de prijs per € 100 nominale waarde voor een waardepapier met een afwijkende eerste termijn</t>
  </si>
  <si>
    <t>Geeft het rendement voor een waardepapier met een afwijkende eerste termijn</t>
  </si>
  <si>
    <t>Geeft de prijs per € 100 nominale waarde voor een waardepapier met een afwijkende laatste termijn</t>
  </si>
  <si>
    <t>Geeft het rendement voor een waardepapier met een afwijkende laatste termijn</t>
  </si>
  <si>
    <t>Geeft het aantal coupons dat nog moet worden uitbetaald tussen de stortingsdatum en de vervaldatum</t>
  </si>
  <si>
    <t>Geeft het aantal dagen vanaf de stortingsdatum tot de volgende couponvervaldatum</t>
  </si>
  <si>
    <t>Geeft de volgende coupondatum na de stortingsdatum</t>
  </si>
  <si>
    <t>Geeft de vorige couponvervaldatum vóór de stortingsdatum</t>
  </si>
  <si>
    <t>Geeft het discontopercentage voor een waardepapier</t>
  </si>
  <si>
    <t>Converteert een getal naar tekst met de valutanotatie $ (dollar)</t>
  </si>
  <si>
    <t>Geeft de gewogen gemiddelde looptijd voor een waardepapier met periodieke rentebetalingen</t>
  </si>
  <si>
    <t>Geeft het effectieve jaarlijkse rentepercentage</t>
  </si>
  <si>
    <t>Geeft de huidige waarde van een investering</t>
  </si>
  <si>
    <t>Geeft de te betalen rente voor een investering over een bepaalde termijn</t>
  </si>
  <si>
    <t>Geeft de interne rentabiliteit voor een reeks cashflows</t>
  </si>
  <si>
    <t>Geeft de rente die is betaald tijdens een bepaalde termijn van een investering</t>
  </si>
  <si>
    <t>Geeft het nominale jaarlijkse rentepercentage</t>
  </si>
  <si>
    <t>Geeft het aantal termijnen van een investering</t>
  </si>
  <si>
    <t>Geeft het bedrag dat op de vervaldatum wordt uitgekeerd voor een volgestort waardepapier</t>
  </si>
  <si>
    <t>Geeft de afbetaling op de hoofdsom voor een bepaalde termijn</t>
  </si>
  <si>
    <t>Geeft het rendement voor een waardepapier waarvan de rente periodiek wordt uitgekeerd</t>
  </si>
  <si>
    <t>Geeft het periodieke rentepercentage voor een annuïteit</t>
  </si>
  <si>
    <t>Geeft het rentepercentage voor een volgestort waardepapier</t>
  </si>
  <si>
    <t>Geeft de opgelopen rente voor een waardepapier waarvan de rente periodiek wordt uitgekeerd</t>
  </si>
  <si>
    <t>Geeft het rendement voor schatkistpapier</t>
  </si>
  <si>
    <t>Geeft de toekomstige waarde van een investering</t>
  </si>
  <si>
    <t>Geeft informatie over de opmaak, locatie of inhoud van een cel</t>
  </si>
  <si>
    <t>Geeft informatie over de huidige besturingsomgeving</t>
  </si>
  <si>
    <t>Geeft WAAR als het getal even is</t>
  </si>
  <si>
    <t>Geeft WAAR als het getal oneven is</t>
  </si>
  <si>
    <t>Geeft WAAR als de waarde een foutwaarde is</t>
  </si>
  <si>
    <t>Geeft WAAR als de waarde een foutwaarde is, met uitzondering van #N/B</t>
  </si>
  <si>
    <t>Geeft WAAR als de waarde een getal is</t>
  </si>
  <si>
    <t>Geeft WAAR als de waarde leeg is</t>
  </si>
  <si>
    <t>Geeft WAAR als de waarde een logische waarde is</t>
  </si>
  <si>
    <t>Geeft WAAR als de waarde de foutwaarde #N/B is</t>
  </si>
  <si>
    <t>Geeft WAAR als de waarde tekst is</t>
  </si>
  <si>
    <t>Geeft WAAR als de waarde een verwijzing is</t>
  </si>
  <si>
    <t>Geeft een waarde die is geconverteerd naar een getal</t>
  </si>
  <si>
    <t>Geeft een getal dat overeenkomt met een van de foutwaarden van Microsoft Excel</t>
  </si>
  <si>
    <t>Telt het aantal lege cellen in een bereik</t>
  </si>
  <si>
    <t>Geeft het betrouwbaarheidsinterval van een gemiddelde waarde voor de elementen van een populatie</t>
  </si>
  <si>
    <t>Geeft de binomiale verdeling</t>
  </si>
  <si>
    <t>Geeft de eenzijdige kans van de chi-kwadraatverdeling</t>
  </si>
  <si>
    <t>Geeft de inverse van een eenzijdige kans van de chi-kwadraatverdeling</t>
  </si>
  <si>
    <t>Geeft de onafhankelijkheidstoets</t>
  </si>
  <si>
    <t>Geeft de correlatiecoëfficiënt van twee gegevensverzamelingen</t>
  </si>
  <si>
    <t>Geeft de som van de deviaties in het kwadraat</t>
  </si>
  <si>
    <t>Geeft de exponentiële verdeling</t>
  </si>
  <si>
    <t>Geeft de inverse van de F-verdeling</t>
  </si>
  <si>
    <t>Geeft een F-toets</t>
  </si>
  <si>
    <t>Geeft de F-verdeling</t>
  </si>
  <si>
    <t>Geeft de Fisher-transformatie</t>
  </si>
  <si>
    <t>Geeft de inverse van de Fisher-transformatie</t>
  </si>
  <si>
    <t>Geeft de inverse van de cumulatieve gamma-verdeling</t>
  </si>
  <si>
    <t>Geeft de natuurlijke logaritme van de gamma-functie, G(x)</t>
  </si>
  <si>
    <t>Geeft de gamma-verdeling</t>
  </si>
  <si>
    <t>Geeft het gemiddelde van de argumenten</t>
  </si>
  <si>
    <t>Geeft het gemiddelde van de argumenten, inclusief getallen, tekst en logische waarden</t>
  </si>
  <si>
    <t>Geeft de op k-1 na grootste waarde in een gegevensverzameling</t>
  </si>
  <si>
    <t>Geeft het harmonische gemiddelde</t>
  </si>
  <si>
    <t>Geeft de hypergeometrische verdeling</t>
  </si>
  <si>
    <t>Geeft een frequentieverdeling in de vorm van een verticale matrix</t>
  </si>
  <si>
    <t>Geeft de kans dat waarden zich tussen twee grenzen bevinden</t>
  </si>
  <si>
    <t>Geeft de op k-1 na kleinste waarde in een gegevensverzameling</t>
  </si>
  <si>
    <t>Geeft de kurtosis van een gegevensverzameling</t>
  </si>
  <si>
    <t>Geeft het kwartiel van een gegevensverzameling</t>
  </si>
  <si>
    <t>Geeft de inverse van de logaritmische normale verdeling</t>
  </si>
  <si>
    <t>Geeft de cumulatieve logaritmische normale verdeling</t>
  </si>
  <si>
    <t>Geeft de parameters van een exponentiële trend</t>
  </si>
  <si>
    <t>Geeft de maximumwaarde in een lijst met argumenten, inclusief getallen, tekst en logische waarden</t>
  </si>
  <si>
    <t>Geeft de mediaan van de opgegeven getallen</t>
  </si>
  <si>
    <t>Geeft het meetkundige gemiddelde</t>
  </si>
  <si>
    <t>Geeft de minimumwaarde in een lijst met argumenten, inclusief getallen, tekst en logische waarden</t>
  </si>
  <si>
    <t>Geeft de meest voorkomende waarde in een gegevensverzameling</t>
  </si>
  <si>
    <t>Geeft de negatieve binomiaalverdeling</t>
  </si>
  <si>
    <t>Geeft de inverse van de cumulatieve normale verdeling</t>
  </si>
  <si>
    <t>Geeft de cumulatieve normale verdeling</t>
  </si>
  <si>
    <t>Geeft de correlatiecoëfficiënt van Pearson</t>
  </si>
  <si>
    <t>Geeft de positie, in procenten uitgedrukt, van een waarde in de rangorde van een gegevensverzameling</t>
  </si>
  <si>
    <t>Geeft het k-de percentiel van waarden in een bereik</t>
  </si>
  <si>
    <t>Geeft het aantal permutaties voor een gegeven aantal objecten</t>
  </si>
  <si>
    <t>Geeft de Poisson-verdeling</t>
  </si>
  <si>
    <t>Geeft het kwadraat van de Pearson-correlatiecoëfficiënt</t>
  </si>
  <si>
    <t>Geeft het rangnummer van een getal in een lijst getallen</t>
  </si>
  <si>
    <t>Geeft de richtingscoëfficiënt van een lineaire regressielijn</t>
  </si>
  <si>
    <t>Geeft de mate van asymmetrie van een verdeling</t>
  </si>
  <si>
    <t>Geeft het snijpunt van de lineaire regressielijn met de y-as</t>
  </si>
  <si>
    <t>Geeft de standaardfout in de voorspelde y-waarde voor elke x in een regressie</t>
  </si>
  <si>
    <t>Geeft de inverse van de cumulatieve standaardnormale verdeling</t>
  </si>
  <si>
    <t>Geeft de cumulatieve standaardnormale verdeling</t>
  </si>
  <si>
    <t>Maakt een schatting van de standaarddeviatie op basis van een steekproef</t>
  </si>
  <si>
    <t>Berekent de standaarddeviatie op basis van de volledige populatie</t>
  </si>
  <si>
    <t>Geeft de inverse van de Student T-verdeling</t>
  </si>
  <si>
    <t>Geeft de kans met behulp van de Student T-toets</t>
  </si>
  <si>
    <t>Geeft de waarden voor een lineaire trend</t>
  </si>
  <si>
    <t>Maakt een schatting van de variantie op basis van een steekproef</t>
  </si>
  <si>
    <t>Berekent de variantie op basis van de volledige populatie</t>
  </si>
  <si>
    <t>Geeft de Weibull-verdeling</t>
  </si>
  <si>
    <t>Geeft de eenzijdige kanswaarde voor een Z-toets</t>
  </si>
  <si>
    <t>Geeft de gewijzigde Bessel-functie In(x)</t>
  </si>
  <si>
    <t>Geeft de Bessel-functie Jn(x)</t>
  </si>
  <si>
    <t>Geeft de gewijzigde Bessel-functie Kn(x)</t>
  </si>
  <si>
    <t>Geeft de Bessel-functie Yn(x)</t>
  </si>
  <si>
    <t>Converteert een binair getal naar een decimaal getal</t>
  </si>
  <si>
    <t>Converteert een binair getal naar een hexadecimaal getal</t>
  </si>
  <si>
    <t>Converteert een binair getal naar een octaal getal</t>
  </si>
  <si>
    <t>Geeft de absolute waarde (modulus) van een complex getal</t>
  </si>
  <si>
    <t>Geeft het argument thèta, een hoek uitgedrukt in radialen</t>
  </si>
  <si>
    <t>Geeft de cosinus van een complex getal</t>
  </si>
  <si>
    <t>Geeft de exponent van een complex getal</t>
  </si>
  <si>
    <t>Geeft de imaginaire coëfficiënt van een complex getal</t>
  </si>
  <si>
    <t>Geeft de natuurlijke logaritme van een complex getal</t>
  </si>
  <si>
    <t>Geeft de logaritme met grondtal 10 van een complex getal</t>
  </si>
  <si>
    <t>Geeft de logaritme met grondtal 2 van een complex getal</t>
  </si>
  <si>
    <t>Geeft een complex getal dat is verheven tot de macht van een geheel getal</t>
  </si>
  <si>
    <t>Geeft het product van maximaal 29 complexe getallen</t>
  </si>
  <si>
    <t>Geeft het quotiënt van twee complexe getallen</t>
  </si>
  <si>
    <t>Geeft de reële coëfficiënt van een complex getal</t>
  </si>
  <si>
    <t>Geeft de sinus van een complex getal</t>
  </si>
  <si>
    <t>Geeft de som van complexe getallen</t>
  </si>
  <si>
    <t>Geeft het complexe toegevoegde getal van een complex getal</t>
  </si>
  <si>
    <t>Geeft het verschil tussen twee complexe getallen</t>
  </si>
  <si>
    <t>Geeft de vierkantswortel van een complex getal</t>
  </si>
  <si>
    <t>Converteert reële en imaginaire coëfficiënten naar een complex getal</t>
  </si>
  <si>
    <t>Converteert een getal in de ene maateenheid naar een getal in een andere maateenheid</t>
  </si>
  <si>
    <t>Converteert een decimaal getal naar een binair getal</t>
  </si>
  <si>
    <t>Converteert een decimaal getal naar een hexadecimaal getal</t>
  </si>
  <si>
    <t>Converteert een decimaal getal naar een octaal getal</t>
  </si>
  <si>
    <t>Converteert een hexadecimaal getal naar een binair getal</t>
  </si>
  <si>
    <t>Converteert een hexadecimaal getal naar een decimaal getal</t>
  </si>
  <si>
    <t>Converteert een hexadecimaal getal naar een octaal getal</t>
  </si>
  <si>
    <t>Converteert een octaal getal naar een binair getal</t>
  </si>
  <si>
    <t>Converteert een octaal getal naar een decimaal getal</t>
  </si>
  <si>
    <t>Converteert een octaal getal naar een hexadecimaal getal</t>
  </si>
  <si>
    <t>Converteert een getal naar Thaise tekst met de valutanotatie ß (baht)</t>
  </si>
  <si>
    <t>Zet de eerste letter van elk woord in een tekst om in een hoofdletter</t>
  </si>
  <si>
    <t>Geeft de numerieke code voor het eerste teken in een tekenreeks</t>
  </si>
  <si>
    <t>Geeft een aantal tekens van een tekenreeks vanaf de positie die u opgeeft</t>
  </si>
  <si>
    <t>Haalt de fonetische tekens (furigana) uit een tekenreeks op</t>
  </si>
  <si>
    <t>Controleert of twee tekenreeksen identiek zijn</t>
  </si>
  <si>
    <t>Herhaalt een tekst een aantal malen</t>
  </si>
  <si>
    <t>Zet tekst om in hoofdletters</t>
  </si>
  <si>
    <t>Zet tekst om in kleine letters</t>
  </si>
  <si>
    <t>Geeft het aantal tekens in een tekenreeks</t>
  </si>
  <si>
    <t>Geeft het opgegeven aantal tekens van een reeks, vanaf links</t>
  </si>
  <si>
    <t>Geeft de meest rechtse tekens in een tekenreeks</t>
  </si>
  <si>
    <t>Vervangt bepaalde tekst in een tekenreeks door andere tekst</t>
  </si>
  <si>
    <t>Converteert de argumenten naar tekst</t>
  </si>
  <si>
    <t>Zet getalswaarde om in een letterteken</t>
  </si>
  <si>
    <t>Voegt verschillende tekstfragmenten samen tot één tekstfragment</t>
  </si>
  <si>
    <t>Vervangt tekst op een specifieke plaats in een tekenreeks</t>
  </si>
  <si>
    <t>Converteert tekst naar een getal</t>
  </si>
  <si>
    <t>Verwijdert alle niet-afdrukbare tekens uit een tekst</t>
  </si>
  <si>
    <t>Geeft uit een tijdstip de minuten</t>
  </si>
  <si>
    <t>Geeft de huidige datum en tijd</t>
  </si>
  <si>
    <t>Converteert een serieel getal naar seconden</t>
  </si>
  <si>
    <t>Stelt tijd samen uit uur, minuut, seconde</t>
  </si>
  <si>
    <t>Converteert de tijd in de vorm van tekst naar een serieel getal</t>
  </si>
  <si>
    <t>Geeft uit een tijdstip het uur van de dag</t>
  </si>
  <si>
    <t>Geeft de absolute waarde van een getal</t>
  </si>
  <si>
    <t>Rondt een getal af op het opgegeven aantal decimalen</t>
  </si>
  <si>
    <t>Rondt de absolute waarde van een getal naar beneden af</t>
  </si>
  <si>
    <t>Geeft een getal afgerond op het gewenste veelvoud</t>
  </si>
  <si>
    <t>Rondt de absolute waarde van een getal naar boven af</t>
  </si>
  <si>
    <t>Geeft een willekeurig getal tussen 0 en 1</t>
  </si>
  <si>
    <t>Geeft de boogcosinus van een getal</t>
  </si>
  <si>
    <t>Geeft de inverse cosinus hyperbolicus van een getal</t>
  </si>
  <si>
    <t>Geeft de boogsinus van een getal</t>
  </si>
  <si>
    <t>Geeft de inverse sinus hyperbolicus van een getal</t>
  </si>
  <si>
    <t>Geeft de boogtangens van een getal</t>
  </si>
  <si>
    <t>Geeft de boogtangens van de x- en y-coördinaten</t>
  </si>
  <si>
    <t>Geeft de inverse tangens hyperbolicus van een getal</t>
  </si>
  <si>
    <t>Geeft het aantal combinaties voor een bepaald aantal objecten</t>
  </si>
  <si>
    <t>Geeft de cosinus van een getal</t>
  </si>
  <si>
    <t>Geeft de cosinus hyperbolicus van een getal</t>
  </si>
  <si>
    <t>Geeft de dubbele faculteit van een getal</t>
  </si>
  <si>
    <t>Rondt het getal af op het dichtstbijzijnde gehele even getal</t>
  </si>
  <si>
    <t>Verheft natuurlijke logaritme (e) tot de macht van een bepaald getal (antilogaritme)</t>
  </si>
  <si>
    <t>Kapt een getal af tot een heel getal, negatief gaat naar beneden</t>
  </si>
  <si>
    <t>Geeft de grootste gemene deler</t>
  </si>
  <si>
    <t>Converteert radialen naar graden</t>
  </si>
  <si>
    <t>Kapt een getal af tot een heel getal, negatief gaat naar boven</t>
  </si>
  <si>
    <t>Geeft de inverse van een matrix</t>
  </si>
  <si>
    <t>Geeft het kleinste gemene veelvoud</t>
  </si>
  <si>
    <t>Geeft de som van de kwadraten van de argumenten</t>
  </si>
  <si>
    <t>Geeft de natuurlijke logaritme van een getal</t>
  </si>
  <si>
    <t>Geeft de logaritme van een getal, met het opgegeven grondtal</t>
  </si>
  <si>
    <t>Geeft de logaritme met grondtal 10 van een getal</t>
  </si>
  <si>
    <t>Verheft een getal tot een macht</t>
  </si>
  <si>
    <t>Geeft het teken van een getal</t>
  </si>
  <si>
    <t>Geeft het product van twee matrices</t>
  </si>
  <si>
    <t>Geeft de uitkomst van een deling als geheel getal</t>
  </si>
  <si>
    <t>Converteert graden naar radialen</t>
  </si>
  <si>
    <t>Deelt een getal en laat het restant zien</t>
  </si>
  <si>
    <t>Converteert Arabische cijfers naar Romeinse cijfers in de vorm van tekst</t>
  </si>
  <si>
    <t>Geeft de sinus van de opgegeven hoek</t>
  </si>
  <si>
    <t>Geeft de sinus hyperbolicus van een getal</t>
  </si>
  <si>
    <t>Telt de getallen bij elkaar op die voldoen aan een bepaald criterium</t>
  </si>
  <si>
    <t>Geeft de som van het verschil tussen de kwadraten van corresponderende waarden in twee matrices</t>
  </si>
  <si>
    <t>Geeft de som van de kwadratensom van corresponderende waarden in twee matrices</t>
  </si>
  <si>
    <t>Geeft de som van de kwadraten van de verschillen tussen de corresponderende waarden in twee matrices</t>
  </si>
  <si>
    <t>Geeft een subtotaal voor een bereik</t>
  </si>
  <si>
    <t>Geeft de tangens van een getal</t>
  </si>
  <si>
    <t>Geeft de tangens hyperbolicus van een getal</t>
  </si>
  <si>
    <t>Geeft de positieve vierkantswortel van een getal</t>
  </si>
  <si>
    <t>Geeft een verwijzing, in de vorm van tekst, naar één bepaalde cel in een werkblad</t>
  </si>
  <si>
    <t>Geeft het aantal bereiken in een verwijzing</t>
  </si>
  <si>
    <t>CONVERTEREN</t>
  </si>
  <si>
    <t>AANG.DUUR</t>
  </si>
  <si>
    <t>AFW.ET.PRIJS</t>
  </si>
  <si>
    <t>AFW.ET.REND</t>
  </si>
  <si>
    <t>AFW.LT.PRIJS</t>
  </si>
  <si>
    <t>AFW.LT.REND</t>
  </si>
  <si>
    <t>COUP.AANTAL</t>
  </si>
  <si>
    <t>COUP.DAGEN</t>
  </si>
  <si>
    <t>COUP.DAGEN.BB</t>
  </si>
  <si>
    <t>COUP.DAGEN.VV</t>
  </si>
  <si>
    <t>COUP.DATUM.NB</t>
  </si>
  <si>
    <t>COUP.DATUM.VB</t>
  </si>
  <si>
    <t>CUM.HOOFDSOM</t>
  </si>
  <si>
    <t>CUM.RENTE</t>
  </si>
  <si>
    <t>DISCONTO</t>
  </si>
  <si>
    <t>DUUR</t>
  </si>
  <si>
    <t>EFFECT.RENTE</t>
  </si>
  <si>
    <t>IR.SCHEMA</t>
  </si>
  <si>
    <t>NHW2</t>
  </si>
  <si>
    <t>NOMINALE.RENTE</t>
  </si>
  <si>
    <t>OPBRENGST</t>
  </si>
  <si>
    <t>PRIJS.DISCONTO</t>
  </si>
  <si>
    <t>PRIJS.NOM</t>
  </si>
  <si>
    <t>PRIJS.VERVALDAG</t>
  </si>
  <si>
    <t>REND.DISCONTO</t>
  </si>
  <si>
    <t>REND.VERVAL</t>
  </si>
  <si>
    <t>RENDEMENT</t>
  </si>
  <si>
    <t>RENTEPERCENTAGE</t>
  </si>
  <si>
    <t>SAMENG.RENTE</t>
  </si>
  <si>
    <t>SAMENG.RENTE.V</t>
  </si>
  <si>
    <t>SCHATK.OBL</t>
  </si>
  <si>
    <t>SCHATK.PRIJS</t>
  </si>
  <si>
    <t>SCHATK.REND</t>
  </si>
  <si>
    <t>TOEK.WAARDE2</t>
  </si>
  <si>
    <t>IS.EVEN</t>
  </si>
  <si>
    <t>IS.ONEVEN</t>
  </si>
  <si>
    <t>TRANSPONEREN (matrix)</t>
  </si>
  <si>
    <t>ASELECT</t>
  </si>
  <si>
    <t>GGD</t>
  </si>
  <si>
    <t>KGV</t>
  </si>
  <si>
    <t>MULTINOMIAAL</t>
  </si>
  <si>
    <t>PRODUCTMAT</t>
  </si>
  <si>
    <t>SOM.XMINY2</t>
  </si>
  <si>
    <t>SOMPRODUCT</t>
  </si>
  <si>
    <t>Financieel</t>
  </si>
  <si>
    <t>Zoeken en verwijzen</t>
  </si>
  <si>
    <t>Statistiek</t>
  </si>
  <si>
    <t>Acos</t>
  </si>
  <si>
    <t>Acosh</t>
  </si>
  <si>
    <t>And</t>
  </si>
  <si>
    <t>Asin</t>
  </si>
  <si>
    <t>Asinh</t>
  </si>
  <si>
    <t>Atan2</t>
  </si>
  <si>
    <t>Atanh</t>
  </si>
  <si>
    <t>AveDev</t>
  </si>
  <si>
    <t>Average</t>
  </si>
  <si>
    <t>BetaDist</t>
  </si>
  <si>
    <t>BetaInv</t>
  </si>
  <si>
    <t>BinomDist</t>
  </si>
  <si>
    <t>Ceiling</t>
  </si>
  <si>
    <t>ChiDist</t>
  </si>
  <si>
    <t>ChiInv</t>
  </si>
  <si>
    <t>ChiTest</t>
  </si>
  <si>
    <t>Choose</t>
  </si>
  <si>
    <t>Clean</t>
  </si>
  <si>
    <t>Combin</t>
  </si>
  <si>
    <t>Confidence</t>
  </si>
  <si>
    <t>Correl</t>
  </si>
  <si>
    <t>Cosh</t>
  </si>
  <si>
    <t>Count</t>
  </si>
  <si>
    <t>CountA</t>
  </si>
  <si>
    <t>CountBlank</t>
  </si>
  <si>
    <t>CountIf</t>
  </si>
  <si>
    <t>Covar</t>
  </si>
  <si>
    <t>CritBinom</t>
  </si>
  <si>
    <t>DAverage</t>
  </si>
  <si>
    <t>Days360</t>
  </si>
  <si>
    <t>Db</t>
  </si>
  <si>
    <t>DCountA</t>
  </si>
  <si>
    <t>Ddb</t>
  </si>
  <si>
    <t>Degrees</t>
  </si>
  <si>
    <t>DevSq</t>
  </si>
  <si>
    <t>DMax</t>
  </si>
  <si>
    <t>DMin</t>
  </si>
  <si>
    <t>Dollar</t>
  </si>
  <si>
    <t>DProduct</t>
  </si>
  <si>
    <t>DStDev</t>
  </si>
  <si>
    <t>DStDevP</t>
  </si>
  <si>
    <t>DSum</t>
  </si>
  <si>
    <t>DVar</t>
  </si>
  <si>
    <t>DVarP</t>
  </si>
  <si>
    <t>Even</t>
  </si>
  <si>
    <t>ExponDist</t>
  </si>
  <si>
    <t>Fact</t>
  </si>
  <si>
    <t>FDist</t>
  </si>
  <si>
    <t>Find</t>
  </si>
  <si>
    <t>FInv</t>
  </si>
  <si>
    <t>Fisher</t>
  </si>
  <si>
    <t>FisherInv</t>
  </si>
  <si>
    <t>Fixed</t>
  </si>
  <si>
    <t>Floor</t>
  </si>
  <si>
    <t>Forecast</t>
  </si>
  <si>
    <t>Frequency</t>
  </si>
  <si>
    <t>FTest</t>
  </si>
  <si>
    <t>GammaDist</t>
  </si>
  <si>
    <t>GammaInv</t>
  </si>
  <si>
    <t>GammaLn</t>
  </si>
  <si>
    <t>GeoMean</t>
  </si>
  <si>
    <t>Growth</t>
  </si>
  <si>
    <t>HarMean</t>
  </si>
  <si>
    <t>HLookup</t>
  </si>
  <si>
    <t>HypGeomDist</t>
  </si>
  <si>
    <t>Index</t>
  </si>
  <si>
    <t>Intercept</t>
  </si>
  <si>
    <t>Ipmt</t>
  </si>
  <si>
    <t>Irr</t>
  </si>
  <si>
    <t>IsErr</t>
  </si>
  <si>
    <t>IsError</t>
  </si>
  <si>
    <t>IsLogical</t>
  </si>
  <si>
    <t>IsNA</t>
  </si>
  <si>
    <t>IsNonText</t>
  </si>
  <si>
    <t>IsNumber</t>
  </si>
  <si>
    <t>IsText</t>
  </si>
  <si>
    <t>Kurt</t>
  </si>
  <si>
    <t>Large</t>
  </si>
  <si>
    <t>LinEst</t>
  </si>
  <si>
    <t>Ln</t>
  </si>
  <si>
    <t>Log</t>
  </si>
  <si>
    <t>Log10</t>
  </si>
  <si>
    <t>LogEst</t>
  </si>
  <si>
    <t>LogInv</t>
  </si>
  <si>
    <t>LogNormDist</t>
  </si>
  <si>
    <t>Lookup</t>
  </si>
  <si>
    <t>Match</t>
  </si>
  <si>
    <t>Median</t>
  </si>
  <si>
    <t>MInverse</t>
  </si>
  <si>
    <t>MIrr</t>
  </si>
  <si>
    <t>MMult</t>
  </si>
  <si>
    <t>Mode</t>
  </si>
  <si>
    <t>NegBinomDist</t>
  </si>
  <si>
    <t>NormDist</t>
  </si>
  <si>
    <t>NormInv</t>
  </si>
  <si>
    <t>NormSDist</t>
  </si>
  <si>
    <t>NormSInv</t>
  </si>
  <si>
    <t>NPer</t>
  </si>
  <si>
    <t>Npv</t>
  </si>
  <si>
    <t>Odd</t>
  </si>
  <si>
    <t>Or</t>
  </si>
  <si>
    <t>Pearson</t>
  </si>
  <si>
    <t>Percentile</t>
  </si>
  <si>
    <t>PercentRank</t>
  </si>
  <si>
    <t>Permut</t>
  </si>
  <si>
    <t>Pi</t>
  </si>
  <si>
    <t>Poisson</t>
  </si>
  <si>
    <t>Power</t>
  </si>
  <si>
    <t>Ppmt</t>
  </si>
  <si>
    <t>Prob</t>
  </si>
  <si>
    <t>Product</t>
  </si>
  <si>
    <t>Proper</t>
  </si>
  <si>
    <t>Pv</t>
  </si>
  <si>
    <t>Quartile</t>
  </si>
  <si>
    <t>Radians</t>
  </si>
  <si>
    <t>Rank</t>
  </si>
  <si>
    <t>Rate</t>
  </si>
  <si>
    <t>Replace</t>
  </si>
  <si>
    <t>Rept</t>
  </si>
  <si>
    <t>Roman</t>
  </si>
  <si>
    <t>Round</t>
  </si>
  <si>
    <t>RoundDown</t>
  </si>
  <si>
    <t>RoundUp</t>
  </si>
  <si>
    <t>RSq</t>
  </si>
  <si>
    <t>Search</t>
  </si>
  <si>
    <t>Sinh</t>
  </si>
  <si>
    <t>Skew</t>
  </si>
  <si>
    <t>Sln</t>
  </si>
  <si>
    <t>Slope</t>
  </si>
  <si>
    <t>Small</t>
  </si>
  <si>
    <t>Standardize</t>
  </si>
  <si>
    <t>StDev</t>
  </si>
  <si>
    <t>StDevP</t>
  </si>
  <si>
    <t>StEyx</t>
  </si>
  <si>
    <t>Substitute</t>
  </si>
  <si>
    <t>Subtotal</t>
  </si>
  <si>
    <t>Sum</t>
  </si>
  <si>
    <t>SumIf</t>
  </si>
  <si>
    <t>SumProduct</t>
  </si>
  <si>
    <t>SumSq</t>
  </si>
  <si>
    <t>SumX2MY2</t>
  </si>
  <si>
    <t>SumX2PY2</t>
  </si>
  <si>
    <t>SumXMY2</t>
  </si>
  <si>
    <t>Syd</t>
  </si>
  <si>
    <t>Tanh</t>
  </si>
  <si>
    <t>TDist</t>
  </si>
  <si>
    <t>Text</t>
  </si>
  <si>
    <t>TInv</t>
  </si>
  <si>
    <t>Transpose</t>
  </si>
  <si>
    <t>Trend</t>
  </si>
  <si>
    <t>Trim</t>
  </si>
  <si>
    <t>TrimMean</t>
  </si>
  <si>
    <t>TTest</t>
  </si>
  <si>
    <t>Var</t>
  </si>
  <si>
    <t>VarP</t>
  </si>
  <si>
    <t>Vdb</t>
  </si>
  <si>
    <t>VLookup</t>
  </si>
  <si>
    <t>Weekday</t>
  </si>
  <si>
    <t>Weibull</t>
  </si>
  <si>
    <t>GEMIDDELDEA</t>
  </si>
  <si>
    <t>False</t>
  </si>
  <si>
    <t>TRUE</t>
  </si>
  <si>
    <t>Soort</t>
  </si>
  <si>
    <t>DBPRODUCT</t>
  </si>
  <si>
    <t>ABS</t>
  </si>
  <si>
    <t>ACCRINT</t>
  </si>
  <si>
    <t>ACCRINTM</t>
  </si>
  <si>
    <t>BOOGCOS</t>
  </si>
  <si>
    <t>ACOS</t>
  </si>
  <si>
    <t>BOOGCOSH</t>
  </si>
  <si>
    <t>ACOSH</t>
  </si>
  <si>
    <t>ADRES</t>
  </si>
  <si>
    <t>ADDRESS</t>
  </si>
  <si>
    <t>AMORDEGRC</t>
  </si>
  <si>
    <t>AMORLINC</t>
  </si>
  <si>
    <t>EN</t>
  </si>
  <si>
    <t>AND</t>
  </si>
  <si>
    <t>BEREIKEN</t>
  </si>
  <si>
    <t>AREAS</t>
  </si>
  <si>
    <t>BOOGSIN</t>
  </si>
  <si>
    <t>ASIN</t>
  </si>
  <si>
    <t>BOOGSINH</t>
  </si>
  <si>
    <t>ASINH</t>
  </si>
  <si>
    <t>BOOGTAN</t>
  </si>
  <si>
    <t>ATAN</t>
  </si>
  <si>
    <t>BOOGTAN2</t>
  </si>
  <si>
    <t>ATAN2</t>
  </si>
  <si>
    <t>BOOGTANH</t>
  </si>
  <si>
    <t>ATANH</t>
  </si>
  <si>
    <t>GEM.DEVIATIE</t>
  </si>
  <si>
    <t>AVEDEV</t>
  </si>
  <si>
    <t>AVERAGEA</t>
  </si>
  <si>
    <t>GEMIDDELDE</t>
  </si>
  <si>
    <t>AVERAGE</t>
  </si>
  <si>
    <t>BESSELI</t>
  </si>
  <si>
    <t>BESSELJ</t>
  </si>
  <si>
    <t>BESSELK</t>
  </si>
  <si>
    <t>BESSELY</t>
  </si>
  <si>
    <t>BETA.VERD</t>
  </si>
  <si>
    <t>BETADIST</t>
  </si>
  <si>
    <t>BETA.INV</t>
  </si>
  <si>
    <t>BETAINV</t>
  </si>
  <si>
    <t>BIN2DEC</t>
  </si>
  <si>
    <t>BIN2HEX</t>
  </si>
  <si>
    <t>BIN2OCT</t>
  </si>
  <si>
    <t>BINOMIALE.VERD</t>
  </si>
  <si>
    <t>BINOMDIST</t>
  </si>
  <si>
    <t>CALL</t>
  </si>
  <si>
    <t>AFRONDEN.BOVEN</t>
  </si>
  <si>
    <t>TimeValue</t>
  </si>
  <si>
    <t>CEILING</t>
  </si>
  <si>
    <t>CELL</t>
  </si>
  <si>
    <t>TEKEN</t>
  </si>
  <si>
    <t>CHAR</t>
  </si>
  <si>
    <t>CHI.KWADRAAT</t>
  </si>
  <si>
    <t>CHIDIST</t>
  </si>
  <si>
    <t>CHI.KWADRAAT.INV</t>
  </si>
  <si>
    <t>CHIINV</t>
  </si>
  <si>
    <t>CHI.TOETS</t>
  </si>
  <si>
    <t>CHITEST</t>
  </si>
  <si>
    <t>KIEZEN</t>
  </si>
  <si>
    <t>CHOOSE</t>
  </si>
  <si>
    <t>WISSEN.CONTROL</t>
  </si>
  <si>
    <t>CLEAN</t>
  </si>
  <si>
    <t>CODE</t>
  </si>
  <si>
    <t>KOLOM</t>
  </si>
  <si>
    <t>COLUMN</t>
  </si>
  <si>
    <t>KOLOMMEN</t>
  </si>
  <si>
    <t>COLUMNS</t>
  </si>
  <si>
    <t>COMBINATIES</t>
  </si>
  <si>
    <t>COMBIN</t>
  </si>
  <si>
    <t>COMPLEX</t>
  </si>
  <si>
    <t>TEKST.SAMENVOEGEN</t>
  </si>
  <si>
    <t>CONCATENATE</t>
  </si>
  <si>
    <t>BETROUWBAARHEID</t>
  </si>
  <si>
    <t>CONFIDENCE</t>
  </si>
  <si>
    <t>CONVERT</t>
  </si>
  <si>
    <t>CORRELATIE</t>
  </si>
  <si>
    <t>CORREL</t>
  </si>
  <si>
    <t>COS</t>
  </si>
  <si>
    <t>COSH</t>
  </si>
  <si>
    <t>AANTAL</t>
  </si>
  <si>
    <t>COUNT</t>
  </si>
  <si>
    <t>NB</t>
  </si>
  <si>
    <t>AANTALARG</t>
  </si>
  <si>
    <t>COUNTA</t>
  </si>
  <si>
    <t>AANTAL.LEGE.CELLEN</t>
  </si>
  <si>
    <t>COUNTBLANK</t>
  </si>
  <si>
    <t>AANTAL.ALS</t>
  </si>
  <si>
    <t>COUNTIF</t>
  </si>
  <si>
    <t>COUPDAYBS</t>
  </si>
  <si>
    <t>COUPDAYS</t>
  </si>
  <si>
    <t>COUPDAYSNC</t>
  </si>
  <si>
    <t>COUPNCD</t>
  </si>
  <si>
    <t>COUPNUM</t>
  </si>
  <si>
    <t>COUPPCD</t>
  </si>
  <si>
    <t>COVARIANTIE</t>
  </si>
  <si>
    <t>COVAR</t>
  </si>
  <si>
    <t>CRIT.BINOM</t>
  </si>
  <si>
    <t>CRITBINOM</t>
  </si>
  <si>
    <t>CUMIPMT</t>
  </si>
  <si>
    <t>CUMPRINC</t>
  </si>
  <si>
    <t>DATUM</t>
  </si>
  <si>
    <t>DATE</t>
  </si>
  <si>
    <t>DATUMVERSCHIL</t>
  </si>
  <si>
    <t>DATUMWAARDE</t>
  </si>
  <si>
    <t>DATEVALUE</t>
  </si>
  <si>
    <t>DBGEMIDDELDE</t>
  </si>
  <si>
    <t>DAVERAGE</t>
  </si>
  <si>
    <t>DAG</t>
  </si>
  <si>
    <t>DAY</t>
  </si>
  <si>
    <t>DAGEN360</t>
  </si>
  <si>
    <t>DAYS360</t>
  </si>
  <si>
    <t>DB</t>
  </si>
  <si>
    <t>DBAANTAL</t>
  </si>
  <si>
    <t>DCOUNT</t>
  </si>
  <si>
    <t>DBAANTALC</t>
  </si>
  <si>
    <t>DCOUNTA</t>
  </si>
  <si>
    <t>DDB</t>
  </si>
  <si>
    <t>DEC2BIN</t>
  </si>
  <si>
    <t>DEC2HEX</t>
  </si>
  <si>
    <t>DEC2OCT</t>
  </si>
  <si>
    <t>GRADEN</t>
  </si>
  <si>
    <t>DEGREES</t>
  </si>
  <si>
    <t>DELTA</t>
  </si>
  <si>
    <t>DEV.KWAD</t>
  </si>
  <si>
    <t>DEVSQ</t>
  </si>
  <si>
    <t>DBLEZEN</t>
  </si>
  <si>
    <t>DGET</t>
  </si>
  <si>
    <t>DISC</t>
  </si>
  <si>
    <t>DBMAX</t>
  </si>
  <si>
    <t>DMAX</t>
  </si>
  <si>
    <t>DBMIN</t>
  </si>
  <si>
    <t>DMIN</t>
  </si>
  <si>
    <t>DOLLAR</t>
  </si>
  <si>
    <t>DOLLARDE</t>
  </si>
  <si>
    <t>DOLLARFR</t>
  </si>
  <si>
    <t>DPRODUCT</t>
  </si>
  <si>
    <t>DBSTDEV</t>
  </si>
  <si>
    <t>DSTDEV</t>
  </si>
  <si>
    <t>DBSTDEVP</t>
  </si>
  <si>
    <t>DSTDEVP</t>
  </si>
  <si>
    <t>DBSOM</t>
  </si>
  <si>
    <t>DSUM</t>
  </si>
  <si>
    <t>DURATION</t>
  </si>
  <si>
    <t>DBVAR</t>
  </si>
  <si>
    <t>DVAR</t>
  </si>
  <si>
    <t>DBVARP</t>
  </si>
  <si>
    <t>DVARP</t>
  </si>
  <si>
    <t>EDATE</t>
  </si>
  <si>
    <t>EFFECT</t>
  </si>
  <si>
    <t>EOMONTH</t>
  </si>
  <si>
    <t>ERF</t>
  </si>
  <si>
    <t>ERFC</t>
  </si>
  <si>
    <t>TYPE.FOUT</t>
  </si>
  <si>
    <t>ERROR.TYPE</t>
  </si>
  <si>
    <t>EVEN</t>
  </si>
  <si>
    <t>GELIJK</t>
  </si>
  <si>
    <t>EXACT</t>
  </si>
  <si>
    <t>EXP</t>
  </si>
  <si>
    <t>EXPON.VERD</t>
  </si>
  <si>
    <t>EXPONDIST</t>
  </si>
  <si>
    <t>FACULTEIT</t>
  </si>
  <si>
    <t>FACT</t>
  </si>
  <si>
    <t>FACTDOUBLE</t>
  </si>
  <si>
    <t>F.VERDELING</t>
  </si>
  <si>
    <t>FDIST</t>
  </si>
  <si>
    <t>VIND.ALLES</t>
  </si>
  <si>
    <t>FIND</t>
  </si>
  <si>
    <t>F.INVERSE</t>
  </si>
  <si>
    <t>FINV</t>
  </si>
  <si>
    <t>FISHER</t>
  </si>
  <si>
    <t>FISHER.INV</t>
  </si>
  <si>
    <t>FISHERINV</t>
  </si>
  <si>
    <t>VAST</t>
  </si>
  <si>
    <t>FIXED</t>
  </si>
  <si>
    <t>AFRONDEN.BENEDEN</t>
  </si>
  <si>
    <t>FLOOR</t>
  </si>
  <si>
    <t>VOORSPELLEN</t>
  </si>
  <si>
    <t>FORECAST</t>
  </si>
  <si>
    <t>INTERVAL</t>
  </si>
  <si>
    <t>FREQUENCY</t>
  </si>
  <si>
    <t>F.TOETS</t>
  </si>
  <si>
    <t>FTEST</t>
  </si>
  <si>
    <t>TW</t>
  </si>
  <si>
    <t>FV</t>
  </si>
  <si>
    <t>FVSCHEDULE</t>
  </si>
  <si>
    <t>GAMMA.VERD</t>
  </si>
  <si>
    <t>GAMMADIST</t>
  </si>
  <si>
    <t>GAMMA.INV</t>
  </si>
  <si>
    <t>GAMMAINV</t>
  </si>
  <si>
    <t>GAMMA.LN</t>
  </si>
  <si>
    <t>GAMMALN</t>
  </si>
  <si>
    <t>GCD</t>
  </si>
  <si>
    <t>MEETK.GEM</t>
  </si>
  <si>
    <t>GEOMEAN</t>
  </si>
  <si>
    <t>GESTEP</t>
  </si>
  <si>
    <t>GETPIVOTDATA</t>
  </si>
  <si>
    <t>GROEI</t>
  </si>
  <si>
    <t>GROWTH</t>
  </si>
  <si>
    <t>HARM.GEM</t>
  </si>
  <si>
    <t>HARMEAN</t>
  </si>
  <si>
    <t>HEX2BIN</t>
  </si>
  <si>
    <t>HEX2DEC</t>
  </si>
  <si>
    <t>HEX2OCT</t>
  </si>
  <si>
    <t>HORIZ.ZOEKEN</t>
  </si>
  <si>
    <t>HLOOKUP</t>
  </si>
  <si>
    <t>UUR</t>
  </si>
  <si>
    <t>HOUR</t>
  </si>
  <si>
    <t>HYPERLINK</t>
  </si>
  <si>
    <t>HYPERGEO.VERD</t>
  </si>
  <si>
    <t>HYPGEOMDIST</t>
  </si>
  <si>
    <t>ALS</t>
  </si>
  <si>
    <t>IF</t>
  </si>
  <si>
    <t>IMABS</t>
  </si>
  <si>
    <t>IMAGINARY</t>
  </si>
  <si>
    <t>IMARGUMENT</t>
  </si>
  <si>
    <t>IMCONJUGATE</t>
  </si>
  <si>
    <t>IMCOS</t>
  </si>
  <si>
    <t>IMDIV</t>
  </si>
  <si>
    <t>IMEXP</t>
  </si>
  <si>
    <t>IMLN</t>
  </si>
  <si>
    <t>IMLOG10</t>
  </si>
  <si>
    <t>IMLOG2</t>
  </si>
  <si>
    <t>IMPOWER</t>
  </si>
  <si>
    <t>IMPRODUCT</t>
  </si>
  <si>
    <t>IMREAL</t>
  </si>
  <si>
    <t>IMSIN</t>
  </si>
  <si>
    <t>IMSQRT</t>
  </si>
  <si>
    <t>IMSUB</t>
  </si>
  <si>
    <t>IMSUM</t>
  </si>
  <si>
    <t>INDEX</t>
  </si>
  <si>
    <t>INDIRECT</t>
  </si>
  <si>
    <t>INFO</t>
  </si>
  <si>
    <t>INTEGER</t>
  </si>
  <si>
    <t>INT</t>
  </si>
  <si>
    <t>SNIJPUNT</t>
  </si>
  <si>
    <t>INTERCEPT</t>
  </si>
  <si>
    <t>INTRATE</t>
  </si>
  <si>
    <t>IBET</t>
  </si>
  <si>
    <t>IPMT</t>
  </si>
  <si>
    <t>IR</t>
  </si>
  <si>
    <t>IRR</t>
  </si>
  <si>
    <t>ISLEEG</t>
  </si>
  <si>
    <t>ISBLANK</t>
  </si>
  <si>
    <t>ISFOUT2</t>
  </si>
  <si>
    <t>ISERR</t>
  </si>
  <si>
    <t>ISFOUT</t>
  </si>
  <si>
    <t>ISERROR</t>
  </si>
  <si>
    <t>ISEVEN</t>
  </si>
  <si>
    <t>ISLOGISCH</t>
  </si>
  <si>
    <t>ISLOGICAL</t>
  </si>
  <si>
    <t>ISNB</t>
  </si>
  <si>
    <t>ISNA</t>
  </si>
  <si>
    <t>ISGEENTEKST</t>
  </si>
  <si>
    <t>ISNONTEXT</t>
  </si>
  <si>
    <t>ISGETAL</t>
  </si>
  <si>
    <t>ISNUMBER</t>
  </si>
  <si>
    <t>ISODD</t>
  </si>
  <si>
    <t>ISVERWIJZING</t>
  </si>
  <si>
    <t>ISREF</t>
  </si>
  <si>
    <t>ISTEKST</t>
  </si>
  <si>
    <t>ISTEXT</t>
  </si>
  <si>
    <t>KURTOSIS</t>
  </si>
  <si>
    <t>KURT</t>
  </si>
  <si>
    <t>GROOTSTE</t>
  </si>
  <si>
    <t>LARGE</t>
  </si>
  <si>
    <t>LCM</t>
  </si>
  <si>
    <t>LINKS</t>
  </si>
  <si>
    <t>LEFT</t>
  </si>
  <si>
    <t>LENGTE</t>
  </si>
  <si>
    <t>LEN</t>
  </si>
  <si>
    <t>LIJNSCH</t>
  </si>
  <si>
    <t>LINEST</t>
  </si>
  <si>
    <t>LN</t>
  </si>
  <si>
    <t>LOG</t>
  </si>
  <si>
    <t>LOG10</t>
  </si>
  <si>
    <t>LOGSCH</t>
  </si>
  <si>
    <t>LOGEST</t>
  </si>
  <si>
    <t>LOG.NORM.INV</t>
  </si>
  <si>
    <t>LOGINV</t>
  </si>
  <si>
    <t>LOG.NORM.VERD</t>
  </si>
  <si>
    <t>LOGNORMDIST</t>
  </si>
  <si>
    <t>ZOEKEN</t>
  </si>
  <si>
    <t>LOOKUP</t>
  </si>
  <si>
    <t>KLEINE.LETTERS</t>
  </si>
  <si>
    <t>LOWER</t>
  </si>
  <si>
    <t>VERGELIJKEN</t>
  </si>
  <si>
    <t>MATCH</t>
  </si>
  <si>
    <t>MAX</t>
  </si>
  <si>
    <t>MAXA</t>
  </si>
  <si>
    <t>DETERMINANTMAT</t>
  </si>
  <si>
    <t>MDETERM</t>
  </si>
  <si>
    <t>MDURATION</t>
  </si>
  <si>
    <t>MEDIAAN</t>
  </si>
  <si>
    <t>MEDIAN</t>
  </si>
  <si>
    <t>DEEL</t>
  </si>
  <si>
    <t>MID</t>
  </si>
  <si>
    <t>MIN</t>
  </si>
  <si>
    <t>MINA</t>
  </si>
  <si>
    <t>MINUUT</t>
  </si>
  <si>
    <t>MINUTE</t>
  </si>
  <si>
    <t>INVERSEMAT</t>
  </si>
  <si>
    <t>MINVERSE</t>
  </si>
  <si>
    <t>GIR</t>
  </si>
  <si>
    <t>MIRR</t>
  </si>
  <si>
    <t>TRIM</t>
  </si>
  <si>
    <t>MMULT</t>
  </si>
  <si>
    <t>REST</t>
  </si>
  <si>
    <t>MOD</t>
  </si>
  <si>
    <t>MODUS</t>
  </si>
  <si>
    <t>MODE</t>
  </si>
  <si>
    <t>MAAND</t>
  </si>
  <si>
    <t>MONTH</t>
  </si>
  <si>
    <t>MROUND</t>
  </si>
  <si>
    <t>MULTINOMIAL</t>
  </si>
  <si>
    <t>N</t>
  </si>
  <si>
    <t>NA</t>
  </si>
  <si>
    <t>NEG.BINOM.VERD</t>
  </si>
  <si>
    <t>NEGBINOMDIST</t>
  </si>
  <si>
    <t>NETWORKDAYS</t>
  </si>
  <si>
    <t>NOMINAL</t>
  </si>
  <si>
    <t>NORM.VERD</t>
  </si>
  <si>
    <t>NORMDIST</t>
  </si>
  <si>
    <t>NORM.INV</t>
  </si>
  <si>
    <t>NORMINV</t>
  </si>
  <si>
    <t>STAND.NORM.VERD</t>
  </si>
  <si>
    <t>NORMSDIST</t>
  </si>
  <si>
    <t>STAND.NORM.INV</t>
  </si>
  <si>
    <t>NORMSINV</t>
  </si>
  <si>
    <t>NIET</t>
  </si>
  <si>
    <t>NOT</t>
  </si>
  <si>
    <t>NU</t>
  </si>
  <si>
    <t>NOW</t>
  </si>
  <si>
    <t>NPER</t>
  </si>
  <si>
    <t>NHW</t>
  </si>
  <si>
    <t>NPV</t>
  </si>
  <si>
    <t>OCT2BIN</t>
  </si>
  <si>
    <t>OCT2DEC</t>
  </si>
  <si>
    <t>OCT2HEX</t>
  </si>
  <si>
    <t>ONEVEN</t>
  </si>
  <si>
    <t>ODD</t>
  </si>
  <si>
    <t>ODDFPRICE</t>
  </si>
  <si>
    <t>ODDFYIELD</t>
  </si>
  <si>
    <t>ODDLPRICE</t>
  </si>
  <si>
    <t>ODDLYIELD</t>
  </si>
  <si>
    <t>VERSCHUIVING</t>
  </si>
  <si>
    <t>OFFSET</t>
  </si>
  <si>
    <t>OF</t>
  </si>
  <si>
    <t>OR</t>
  </si>
  <si>
    <t>PEARSON</t>
  </si>
  <si>
    <t>PERCENTIEL</t>
  </si>
  <si>
    <t>PERCENTILE</t>
  </si>
  <si>
    <t>PERCENT.RANG</t>
  </si>
  <si>
    <t>PERCENTRANK</t>
  </si>
  <si>
    <t>PERMUTATIES</t>
  </si>
  <si>
    <t>PERMUT</t>
  </si>
  <si>
    <t>PI</t>
  </si>
  <si>
    <t>BET</t>
  </si>
  <si>
    <t>PMT</t>
  </si>
  <si>
    <t>POISSON</t>
  </si>
  <si>
    <t>MACHT</t>
  </si>
  <si>
    <t>POWER</t>
  </si>
  <si>
    <t>PBET</t>
  </si>
  <si>
    <t>PPMT</t>
  </si>
  <si>
    <t>PRICE</t>
  </si>
  <si>
    <t>PRICEDISC</t>
  </si>
  <si>
    <t>PRICEMAT</t>
  </si>
  <si>
    <t>KANS</t>
  </si>
  <si>
    <t>PROB</t>
  </si>
  <si>
    <t>PRODUCT</t>
  </si>
  <si>
    <t>BEGINLETTERS</t>
  </si>
  <si>
    <t>PROPER</t>
  </si>
  <si>
    <t>HW</t>
  </si>
  <si>
    <t>PV</t>
  </si>
  <si>
    <t>KWARTIEL</t>
  </si>
  <si>
    <t>QUARTILE</t>
  </si>
  <si>
    <t>QUOTIENT</t>
  </si>
  <si>
    <t>RADIALEN</t>
  </si>
  <si>
    <t>RADIANS</t>
  </si>
  <si>
    <t>RAND</t>
  </si>
  <si>
    <t>RANDBETWEEN</t>
  </si>
  <si>
    <t>RANG</t>
  </si>
  <si>
    <t>RANK</t>
  </si>
  <si>
    <t>RENTE</t>
  </si>
  <si>
    <t>RATE</t>
  </si>
  <si>
    <t>RECEIVED</t>
  </si>
  <si>
    <t>REGISTER.ID</t>
  </si>
  <si>
    <t>VERVANGEN</t>
  </si>
  <si>
    <t>REPLACE</t>
  </si>
  <si>
    <t>HERHALING</t>
  </si>
  <si>
    <t>REPT</t>
  </si>
  <si>
    <t>RECHTS</t>
  </si>
  <si>
    <t>Lcase</t>
  </si>
  <si>
    <t>RIGHT</t>
  </si>
  <si>
    <t>ROMEINS</t>
  </si>
  <si>
    <t>ROMAN</t>
  </si>
  <si>
    <t>AFRONDEN</t>
  </si>
  <si>
    <t>ROUND</t>
  </si>
  <si>
    <t>AFRONDEN.NAAR.BENEDEN</t>
  </si>
  <si>
    <t>ROUNDDOWN</t>
  </si>
  <si>
    <t>AFRONDEN.NAAR.BOVEN</t>
  </si>
  <si>
    <t>ROUNDUP</t>
  </si>
  <si>
    <t>RIJ</t>
  </si>
  <si>
    <t>ROW</t>
  </si>
  <si>
    <t>RIJEN</t>
  </si>
  <si>
    <t>ROWS</t>
  </si>
  <si>
    <t>R.KWADRAAT</t>
  </si>
  <si>
    <t>RSQ</t>
  </si>
  <si>
    <t>VIND.SPEC</t>
  </si>
  <si>
    <t>SEARCH</t>
  </si>
  <si>
    <t>SECONDE</t>
  </si>
  <si>
    <t>SECOND</t>
  </si>
  <si>
    <t>SERIESSUM</t>
  </si>
  <si>
    <t>POS.NEG</t>
  </si>
  <si>
    <t>SIGN</t>
  </si>
  <si>
    <t>SIN</t>
  </si>
  <si>
    <t>SINH</t>
  </si>
  <si>
    <t>SCHEEFHEID</t>
  </si>
  <si>
    <t>SKEW</t>
  </si>
  <si>
    <t>LIN.AFSCHR</t>
  </si>
  <si>
    <t>SLN</t>
  </si>
  <si>
    <t>RICHTING</t>
  </si>
  <si>
    <t>SLOPE</t>
  </si>
  <si>
    <t>KLEINSTE</t>
  </si>
  <si>
    <t>SMALL</t>
  </si>
  <si>
    <t>WORTEL</t>
  </si>
  <si>
    <t>SQRT</t>
  </si>
  <si>
    <t>SQRTPI</t>
  </si>
  <si>
    <t>NORMALISEREN</t>
  </si>
  <si>
    <t>STANDARDIZE</t>
  </si>
  <si>
    <t>STDEV</t>
  </si>
  <si>
    <t>STDEVA</t>
  </si>
  <si>
    <t>STDEVP</t>
  </si>
  <si>
    <t>STDEVPA</t>
  </si>
  <si>
    <t>STAND.FOUT.YX</t>
  </si>
  <si>
    <t>STEYX</t>
  </si>
  <si>
    <t>SUBSTITUEREN</t>
  </si>
  <si>
    <t>SUBSTITUTE</t>
  </si>
  <si>
    <t>SUBTOTAAL</t>
  </si>
  <si>
    <t>SUBTOTAL</t>
  </si>
  <si>
    <t>SOM</t>
  </si>
  <si>
    <t>SUM</t>
  </si>
  <si>
    <t>SOM.ALS</t>
  </si>
  <si>
    <t>SUMIF</t>
  </si>
  <si>
    <t>SUMPRODUCT</t>
  </si>
  <si>
    <t>KWADRATENSOM</t>
  </si>
  <si>
    <t>SUMSQ</t>
  </si>
  <si>
    <t>SOM.X2MINY2</t>
  </si>
  <si>
    <t>SUMX2MY2</t>
  </si>
  <si>
    <t>SOM.X2PLUSY2</t>
  </si>
  <si>
    <t>SUMX2PY2</t>
  </si>
  <si>
    <t>SUMXMY2</t>
  </si>
  <si>
    <t>SYD</t>
  </si>
  <si>
    <t>T</t>
  </si>
  <si>
    <t>TAN</t>
  </si>
  <si>
    <t>TANH</t>
  </si>
  <si>
    <t>TBILLEQ</t>
  </si>
  <si>
    <t>TBILLPRICE</t>
  </si>
  <si>
    <t>TBILLYIELD</t>
  </si>
  <si>
    <t>T.VERD</t>
  </si>
  <si>
    <t>TDIST</t>
  </si>
  <si>
    <t>TEKST</t>
  </si>
  <si>
    <t>TEXT</t>
  </si>
  <si>
    <t>TIJD</t>
  </si>
  <si>
    <t>TIME</t>
  </si>
  <si>
    <t>TIJDWAARDE</t>
  </si>
  <si>
    <t>TIMEVALUE</t>
  </si>
  <si>
    <t>T.INV</t>
  </si>
  <si>
    <t>TINV</t>
  </si>
  <si>
    <t>VANDAAG</t>
  </si>
  <si>
    <t>TODAY</t>
  </si>
  <si>
    <t>TRANSPOSE</t>
  </si>
  <si>
    <t>TREND</t>
  </si>
  <si>
    <t>SPATIES.WISSEN</t>
  </si>
  <si>
    <t>GETRIMD.GEM</t>
  </si>
  <si>
    <t>TRIMMEAN</t>
  </si>
  <si>
    <t>GEHEEL</t>
  </si>
  <si>
    <t>T.TOETS</t>
  </si>
  <si>
    <t>TTEST</t>
  </si>
  <si>
    <t>TYPE</t>
  </si>
  <si>
    <t>HOOFDLETTERS</t>
  </si>
  <si>
    <t>UPPER</t>
  </si>
  <si>
    <t>WAARDE</t>
  </si>
  <si>
    <t>VALUE</t>
  </si>
  <si>
    <t>VAR</t>
  </si>
  <si>
    <t>VARA</t>
  </si>
  <si>
    <t>VARP</t>
  </si>
  <si>
    <t>VARPA</t>
  </si>
  <si>
    <t>VDB</t>
  </si>
  <si>
    <t>VERT.ZOEKEN</t>
  </si>
  <si>
    <t>VLOOKUP</t>
  </si>
  <si>
    <t>WEEKDAG</t>
  </si>
  <si>
    <t>WEEKDAY</t>
  </si>
  <si>
    <t>WEEKNUM</t>
  </si>
  <si>
    <t>WEIBULL</t>
  </si>
  <si>
    <t>WORKDAY</t>
  </si>
  <si>
    <t>XIRR</t>
  </si>
  <si>
    <t>XNPV</t>
  </si>
  <si>
    <t>JAAR</t>
  </si>
  <si>
    <t>YEAR</t>
  </si>
  <si>
    <t>YEARFRAC</t>
  </si>
  <si>
    <t>YIELD</t>
  </si>
  <si>
    <t>YIELDDISC</t>
  </si>
  <si>
    <t>YIELDMAT</t>
  </si>
  <si>
    <t>Z.TOETS</t>
  </si>
  <si>
    <t>ZTEST</t>
  </si>
  <si>
    <t>Max</t>
  </si>
  <si>
    <t>Min</t>
  </si>
  <si>
    <t>REGISTRATIE.ID</t>
  </si>
  <si>
    <t>ROEPEN</t>
  </si>
  <si>
    <t>REGISTER</t>
  </si>
  <si>
    <t>WEEKNUMMER</t>
  </si>
  <si>
    <t>USDOLLAR</t>
  </si>
  <si>
    <t>Pmt</t>
  </si>
  <si>
    <t>Datum</t>
  </si>
  <si>
    <t>Tijd</t>
  </si>
  <si>
    <t>DATEDIFF</t>
  </si>
  <si>
    <t>ISPMT</t>
  </si>
  <si>
    <t>Ispmt</t>
  </si>
  <si>
    <t>IsNull</t>
  </si>
  <si>
    <t>Atn</t>
  </si>
  <si>
    <t>Cos</t>
  </si>
  <si>
    <t>Exp</t>
  </si>
  <si>
    <t>Sin</t>
  </si>
  <si>
    <t>Sqr</t>
  </si>
  <si>
    <t>Tan</t>
  </si>
  <si>
    <t>Year</t>
  </si>
  <si>
    <t>Date</t>
  </si>
  <si>
    <t>Excel-functie Nederlands</t>
  </si>
  <si>
    <t>Excel-function English</t>
  </si>
  <si>
    <t>Mid</t>
  </si>
  <si>
    <t>DateSerial</t>
  </si>
  <si>
    <t>TimeSerial</t>
  </si>
  <si>
    <t>Int</t>
  </si>
  <si>
    <t>Fix</t>
  </si>
  <si>
    <t>Dcount</t>
  </si>
  <si>
    <t>Abs</t>
  </si>
  <si>
    <t>Second</t>
  </si>
  <si>
    <t>Hour</t>
  </si>
  <si>
    <t>Month</t>
  </si>
  <si>
    <t>Len</t>
  </si>
  <si>
    <t>Chr</t>
  </si>
  <si>
    <t>CEL</t>
  </si>
  <si>
    <t>^</t>
  </si>
  <si>
    <t>als WorksheetFunction</t>
  </si>
  <si>
    <t>ISBET</t>
  </si>
  <si>
    <t>ASC</t>
  </si>
  <si>
    <t>BAHT.TEKST</t>
  </si>
  <si>
    <t>FONETISCH</t>
  </si>
  <si>
    <t>PHONETIC</t>
  </si>
  <si>
    <t>Asc</t>
  </si>
  <si>
    <t>TRUNC</t>
  </si>
  <si>
    <t>Day</t>
  </si>
  <si>
    <t>Datevalue</t>
  </si>
  <si>
    <t>Betekenis</t>
  </si>
  <si>
    <t xml:space="preserve">Periode tussen twee datums, in dagen, maanden of jaren </t>
  </si>
  <si>
    <t>Str</t>
  </si>
  <si>
    <t>Logisch</t>
  </si>
  <si>
    <t>Technisch</t>
  </si>
  <si>
    <t>Tekst</t>
  </si>
  <si>
    <t>Informatie</t>
  </si>
  <si>
    <t>Database</t>
  </si>
  <si>
    <t>If</t>
  </si>
  <si>
    <t>Not</t>
  </si>
  <si>
    <t>Left</t>
  </si>
  <si>
    <t>Right</t>
  </si>
  <si>
    <t>Minute</t>
  </si>
  <si>
    <t>OffSet</t>
  </si>
  <si>
    <t>GEMIDDELDE.ALS</t>
  </si>
  <si>
    <t>AVERAGEIF</t>
  </si>
  <si>
    <t>AVERAGEIFS</t>
  </si>
  <si>
    <t>BAHTTEXT</t>
  </si>
  <si>
    <t>DBCS</t>
  </si>
  <si>
    <t>EURO.DE</t>
  </si>
  <si>
    <t>EURO.BR</t>
  </si>
  <si>
    <t>FINDB</t>
  </si>
  <si>
    <t>IFERROR</t>
  </si>
  <si>
    <t>ALS.FOUT</t>
  </si>
  <si>
    <t>REPLACEB</t>
  </si>
  <si>
    <t>RTD</t>
  </si>
  <si>
    <t>SEARCHB</t>
  </si>
  <si>
    <t>SUMIFS</t>
  </si>
  <si>
    <t>SOMMEN.ALS</t>
  </si>
  <si>
    <t>GEMIDDELDEN.ALS</t>
  </si>
  <si>
    <t>Telt de getallen bij elkaar op die voldoen aan meer criteria</t>
  </si>
  <si>
    <t>Geeft het gemiddelde van alle cellen die aan meerdere criteria voldoen</t>
  </si>
  <si>
    <t>Vervangt een aantal bytes op een specifieke plaats in een tekenreeks</t>
  </si>
  <si>
    <t>Haalt realtimegegevens op uit een programma met COM-automatisering</t>
  </si>
  <si>
    <t>VIND.SPEC.B</t>
  </si>
  <si>
    <t>FindB</t>
  </si>
  <si>
    <t>VIND.ALLES.B</t>
  </si>
  <si>
    <t>VERVANGEN.B</t>
  </si>
  <si>
    <t>RTG</t>
  </si>
  <si>
    <t>AANTALLEN.ALS</t>
  </si>
  <si>
    <t>COUNTIFS</t>
  </si>
  <si>
    <t>SearchB</t>
  </si>
  <si>
    <t>als VBA functie</t>
  </si>
  <si>
    <t>Row</t>
  </si>
  <si>
    <t>Column</t>
  </si>
  <si>
    <t>Converteert tekens met halve breedte (1 byte) in een tekenreeks naar tekens met volledige breedte (dubbele byte). Maakt katakanatekens breder (Japans)</t>
  </si>
  <si>
    <t>Cell</t>
  </si>
  <si>
    <t>Error</t>
  </si>
  <si>
    <t>Sgn</t>
  </si>
  <si>
    <t>Hyperlink</t>
  </si>
  <si>
    <t>AGGREGAAT</t>
  </si>
  <si>
    <t>AGGREGATE</t>
  </si>
  <si>
    <t>BINOMINV</t>
  </si>
  <si>
    <t>CEILINGPRECISE</t>
  </si>
  <si>
    <t>AFRONDEN.BOVEN.NAUWKEURIG</t>
  </si>
  <si>
    <t>Geeft het gemiddelde van de absolute deviaties van gegevenspunten ten opzichte van hun gemiddelde waarde</t>
  </si>
  <si>
    <t>Past een aantal functies toe om fouten te negeren</t>
  </si>
  <si>
    <t>Controleert of twee (of meer) voorwaarden waar zijn</t>
  </si>
  <si>
    <t>Geeft het gemiddelde van alle cellen die aan een criterium voldoen</t>
  </si>
  <si>
    <t>Berekent de kleinste waarde waarvoor de cumulatieve binomiale verdeling kleiner is dan of gelijk is aan het criterium</t>
  </si>
  <si>
    <t>BINOMIALE.INV</t>
  </si>
  <si>
    <t>Roept een procedure op in een DLL-functie of codebron; gebruiken in een macro</t>
  </si>
  <si>
    <t>Rondt een getal naar boven af op het dichtstbijzijnde gehele getal of het dichtstbijzijnde significante veelvoud, ongeacht of het getal positief of negatief is</t>
  </si>
  <si>
    <t>EURO</t>
  </si>
  <si>
    <t>Converteert een getal naar tekst met de valutanotatie € (euro)</t>
  </si>
  <si>
    <t>Converteert een prijs in euro's, uitgedrukt in een breuk, naar een prijs in euro's, in decimalen</t>
  </si>
  <si>
    <t>Geeft als resultaat de logische waarde ONWAAR</t>
  </si>
  <si>
    <t>Geeft als resultaat de logische waarde WAAR</t>
  </si>
  <si>
    <t>Converteert een getal naar tekst op basis van de valutanotatie</t>
  </si>
  <si>
    <t>Controleert of een voorwaarde WAAR is</t>
  </si>
  <si>
    <t>Geeft een waarde die u opgeeft als een formule een fout oplevert; geeft anders het resultaat van de formule</t>
  </si>
  <si>
    <t>Draait ONWAAR om in WAAR, en WAAR in ONWAAR</t>
  </si>
  <si>
    <t>Controleert of een van de voorwaarden WAAR is</t>
  </si>
  <si>
    <t>Rnd</t>
  </si>
  <si>
    <t>Geeft de foutwaarde #N/B, 'niet beschikbaar', 'not available'</t>
  </si>
  <si>
    <t>AccrInt</t>
  </si>
  <si>
    <t>AccrIntM</t>
  </si>
  <si>
    <t>Aggregate</t>
  </si>
  <si>
    <t>AmorDegrc</t>
  </si>
  <si>
    <t>AmorLinc</t>
  </si>
  <si>
    <t>AverageIf</t>
  </si>
  <si>
    <t>AverageIfs</t>
  </si>
  <si>
    <t>BahtText</t>
  </si>
  <si>
    <t>BesselI</t>
  </si>
  <si>
    <t>BesselJ</t>
  </si>
  <si>
    <t>BesselK</t>
  </si>
  <si>
    <t>BesselY</t>
  </si>
  <si>
    <t>Bin2Dec</t>
  </si>
  <si>
    <t>Bin2Hex</t>
  </si>
  <si>
    <t>Bin2Oct</t>
  </si>
  <si>
    <t>Complex</t>
  </si>
  <si>
    <t>Convert</t>
  </si>
  <si>
    <t>CountIfs</t>
  </si>
  <si>
    <t>CoupDayBs</t>
  </si>
  <si>
    <t>CoupDays</t>
  </si>
  <si>
    <t>CoupDaysNc</t>
  </si>
  <si>
    <t>CoupNcd</t>
  </si>
  <si>
    <t>CoupNum</t>
  </si>
  <si>
    <t>CoupPcd</t>
  </si>
  <si>
    <t>CumIPmt</t>
  </si>
  <si>
    <t>CumPrinc</t>
  </si>
  <si>
    <t>Dbcs</t>
  </si>
  <si>
    <t>Dec2Bin</t>
  </si>
  <si>
    <t>Dec2Hex</t>
  </si>
  <si>
    <t>Dec2Oct</t>
  </si>
  <si>
    <t>Delta</t>
  </si>
  <si>
    <t>Dget</t>
  </si>
  <si>
    <t>Disc</t>
  </si>
  <si>
    <t>Duration</t>
  </si>
  <si>
    <t>Edate</t>
  </si>
  <si>
    <t>Effect</t>
  </si>
  <si>
    <t>EoMonth</t>
  </si>
  <si>
    <t>ErfC</t>
  </si>
  <si>
    <t>Erf</t>
  </si>
  <si>
    <t>FactDouble</t>
  </si>
  <si>
    <t>Fv</t>
  </si>
  <si>
    <t>FVSchedule</t>
  </si>
  <si>
    <t>Gcd</t>
  </si>
  <si>
    <t>GeStep</t>
  </si>
  <si>
    <t>Hex2Bin</t>
  </si>
  <si>
    <t>Hex2Dec</t>
  </si>
  <si>
    <t>Hex2Oct</t>
  </si>
  <si>
    <t>IfError</t>
  </si>
  <si>
    <t>ImAbs</t>
  </si>
  <si>
    <t>Imaginary</t>
  </si>
  <si>
    <t>ImArgument</t>
  </si>
  <si>
    <t>ImConjugate</t>
  </si>
  <si>
    <t>ImCos</t>
  </si>
  <si>
    <t>ImDiv</t>
  </si>
  <si>
    <t>ImExp</t>
  </si>
  <si>
    <t>ImLn</t>
  </si>
  <si>
    <t>ImLog10</t>
  </si>
  <si>
    <t>ImLog2</t>
  </si>
  <si>
    <t>ImPower</t>
  </si>
  <si>
    <t>ImProduct</t>
  </si>
  <si>
    <t>ImReal</t>
  </si>
  <si>
    <t>ImSin</t>
  </si>
  <si>
    <t>ImSqrt</t>
  </si>
  <si>
    <t>ImSub</t>
  </si>
  <si>
    <t>ImSum</t>
  </si>
  <si>
    <t>IntRate</t>
  </si>
  <si>
    <t>IsEven</t>
  </si>
  <si>
    <t>IsOdd</t>
  </si>
  <si>
    <t>Lcm</t>
  </si>
  <si>
    <t>MDeterm</t>
  </si>
  <si>
    <t>Mduration</t>
  </si>
  <si>
    <t>Mround</t>
  </si>
  <si>
    <t>MultiNomial</t>
  </si>
  <si>
    <t>NetworkDays</t>
  </si>
  <si>
    <t>Nominal</t>
  </si>
  <si>
    <t>Oct2Bin</t>
  </si>
  <si>
    <t>Oct2Dec</t>
  </si>
  <si>
    <t>Oct2Hex</t>
  </si>
  <si>
    <t>OddFPrice</t>
  </si>
  <si>
    <t>OddFYield</t>
  </si>
  <si>
    <t>OddLPrice</t>
  </si>
  <si>
    <t>OddLYield</t>
  </si>
  <si>
    <t>Phonetic</t>
  </si>
  <si>
    <t>PriceMat</t>
  </si>
  <si>
    <t>Quotient</t>
  </si>
  <si>
    <t>RandBetween</t>
  </si>
  <si>
    <t>Received</t>
  </si>
  <si>
    <t>ReplaceB</t>
  </si>
  <si>
    <t>SieriesSum</t>
  </si>
  <si>
    <t>SqrtPi</t>
  </si>
  <si>
    <t>SumIfs</t>
  </si>
  <si>
    <t>TBillEq</t>
  </si>
  <si>
    <t>TBillPrice</t>
  </si>
  <si>
    <t>TBillYield</t>
  </si>
  <si>
    <t>WeekNum</t>
  </si>
  <si>
    <t>WorkDay</t>
  </si>
  <si>
    <t>Xirr</t>
  </si>
  <si>
    <t>Xnpv</t>
  </si>
  <si>
    <t>YearFrac</t>
  </si>
  <si>
    <t>YieldDisc</t>
  </si>
  <si>
    <t>YieldMat</t>
  </si>
  <si>
    <t>Ztest</t>
  </si>
  <si>
    <t>---</t>
  </si>
  <si>
    <t>Geeft de samengestelde rente voor een waardepapier waarvan de rente op de vervaldatum wordt uitgekeerd</t>
  </si>
  <si>
    <t>Geeft de afschrijvingen over elke boekhoudperiode als resultaat; voor het Franse boekhoudsysteem</t>
  </si>
  <si>
    <t>Geeft de afschrijving voor elke boekingsperiode; voor het Franse boekhoudsysteem</t>
  </si>
  <si>
    <t>Geeft de cumulatieve Bèta-kansspreidingsfunctie</t>
  </si>
  <si>
    <t>Geeft de inverse cumulatieve kansspreidingsfunctie voor een gegeven Bèta-verdeling</t>
  </si>
  <si>
    <t>Rondt de absolute waarde van een getal naar boven af op het dichtstbijzijnde gehele getal of het dichtstbijzijnde veelvoud van de significantie</t>
  </si>
  <si>
    <t>Telt het aantal cellen die getallen bevatten</t>
  </si>
  <si>
    <t>Telt het aantal cellen die niet leeg zijn, in een bereik</t>
  </si>
  <si>
    <t>Telt het aantal cellen in een bereik die voldoen aan een bepaald criterium</t>
  </si>
  <si>
    <t>Telt het aantal cellen in een bereik die voldoen aan meer criteria</t>
  </si>
  <si>
    <t>Geeft het aantal dagen vanaf het begin van de couponperiode tot de stortingsdatum</t>
  </si>
  <si>
    <t>Geeft het aantal dagen in de couponperiode waarin de stortingsdatum valt</t>
  </si>
  <si>
    <t>Geeft de covariantie, het gemiddelde van de producten van deviaties voor ieder paar gegevenspunten</t>
  </si>
  <si>
    <t>Geeft de kleinste waarde waarvoor de binomiale verdeling groter is dan of gelijk is aan een criteriumwaarde</t>
  </si>
  <si>
    <t>Geeft de cumulatieve rente die wordt betaald tussen begin en eind van een periode</t>
  </si>
  <si>
    <t>Geeft de cumulatieve hoofdsom van een lening die wordt betaald tussen begin en eind van een periode</t>
  </si>
  <si>
    <t>Berekent het aantal dagen tussen twee datums op basis van een jaar van 360 dagen</t>
  </si>
  <si>
    <t>Geeft de afschrijving van activa over een bepaalde periode met behulp van de 'fixed declining balance'</t>
  </si>
  <si>
    <t>Geeft de datum die het opgegeven aantal maanden voor of na de begindatum ligt</t>
  </si>
  <si>
    <t>Geeft de foutfunctie tussen een ondergrens en een bovengrens</t>
  </si>
  <si>
    <t>Geeft de complementaire ERF-functie, geïntegreerd tussen de opgegeven parameter en oneindigheid</t>
  </si>
  <si>
    <t>Geeft de faculteit van een getal, gelijk aan 1*2*3*...*getal</t>
  </si>
  <si>
    <t>Rondt een getal naar beneden af, naar het dichtstbijzijnde veelvoud van de significantie</t>
  </si>
  <si>
    <t>Geeft een waarde volgens een lineaire regressie op basis van bestaande waarden</t>
  </si>
  <si>
    <t>Geeft de toekomstige waarde van een hoofdsom na het toepassen van een reeks samengestelde rentes</t>
  </si>
  <si>
    <t>Geeft de waarden voor een exponentiële groei op basis van bekende gegevens</t>
  </si>
  <si>
    <t>Zoekt in de bovenste rij van een tabel naar een bepaalde waarde en geeft de opgegeven rij in de gevonden kolom</t>
  </si>
  <si>
    <t>Kiest met een index een waarde of een verwijzing uit een tabel</t>
  </si>
  <si>
    <t>Geeft WAAR als de waarde geen tekst is of een lege cel</t>
  </si>
  <si>
    <t>Geeft de statistieken voor een lijn volgens de methode van de kleinste kwadraten</t>
  </si>
  <si>
    <t>Geeft de relatieve positie van een waarde in een tabel</t>
  </si>
  <si>
    <t>Geeft de grootste waarde in een aantal cellen</t>
  </si>
  <si>
    <t>Geeft de determinant van een tabel</t>
  </si>
  <si>
    <t>Geeft de kleinste waarde in een aantal cellen</t>
  </si>
  <si>
    <t>Geeft de gewijzigde interne rentabiliteit voor een serie cashflows, waarbij voor betalingen een ander rentepercentage geldt</t>
  </si>
  <si>
    <t>Geeft de multinomiaalcoëfficiënt van een reeks getallen: de verhouding tussen de faculteit van een som van waarden en het product van de faculteiten.</t>
  </si>
  <si>
    <t>Geeft de netto huidige waarde van een investering op basis van een reeks periodieke betalingen en inkomsten</t>
  </si>
  <si>
    <t>Rondt een getal naar boven af op het dichtstbijzijnde gehele oneven getal</t>
  </si>
  <si>
    <t>Geeft de waarde van pi op 15 decimalen: 3,14159265358979</t>
  </si>
  <si>
    <t>Geeft de periodieke betaling voor een lening</t>
  </si>
  <si>
    <t>PriceDisc</t>
  </si>
  <si>
    <t>Price</t>
  </si>
  <si>
    <t>Geeft de prijs per 100 euro nominale waarde voor een verdisconteerd waardepapier</t>
  </si>
  <si>
    <t xml:space="preserve">Vermenigvuldigt de getallen met elkaar die als argument worden opgegeven </t>
  </si>
  <si>
    <t>Geeft de lineaire afschrijving van activa over een opgegeven termijn</t>
  </si>
  <si>
    <t>Geeft de vierkantswortel van getal * pi</t>
  </si>
  <si>
    <t>Geeft een genormaliseerde waarde uit een verdeling die wordt gekenmerkt door een gemiddelde en een standaarddeviatie.</t>
  </si>
  <si>
    <t>Telt alle getallen in een cellenbereik op</t>
  </si>
  <si>
    <t>Geeft de som van de producten van de corresponderende elementen in een tabel</t>
  </si>
  <si>
    <t>Geeft het rendement op schatkistpapier, op dezelfde manier als het rendement op obligaties</t>
  </si>
  <si>
    <t>Geeft de prijs per 100 euro nominale waarde voor schatkistpapier</t>
  </si>
  <si>
    <t>Berekent de percentagepunten (of kans) voor een Student T-verdeling</t>
  </si>
  <si>
    <t>Geeft een getal weer als tekenreeks in een bepaalde getalnotatie</t>
  </si>
  <si>
    <t>Kantelt een verticaal cellenbereik naar een horizontaal bereik en omgekeerd</t>
  </si>
  <si>
    <t>Geeft het gemiddelde van waarden in een tabel door een percentage van de waarden boven- en onder uit te sluiten</t>
  </si>
  <si>
    <t>USDollar</t>
  </si>
  <si>
    <t>Geeft de afschrijving van activa over een willekeurige termijn met behulp van de 'declining balance'</t>
  </si>
  <si>
    <t>Zoekt in de meest linkse kolom van een tabel naar een bepaalde waarde en geeft de waarde op die gevonden rij in de opgegeven kolom</t>
  </si>
  <si>
    <t>Geeft uit een datum de dag van de week, als getal: 1=zondag, 2=maandag enzovoort</t>
  </si>
  <si>
    <t>Geeft van een datum het weeknummer</t>
  </si>
  <si>
    <t>Geeft de datum, een aantal werkdagen voor of na een bepaalde dag</t>
  </si>
  <si>
    <t>Geeft het jaarlijkse rendement voor een verdisconteerd waardepapier</t>
  </si>
  <si>
    <t>BinomInv</t>
  </si>
  <si>
    <t>Geeft de positie van de opgegeven tekenreeks in een tekst, maakt onderscheid tussen hoofdletters en kleine letters</t>
  </si>
  <si>
    <t>idem voor Japans en vereenvoudigd Chinees</t>
  </si>
  <si>
    <t>Geeft de positie van de opgegeven tekenreeks in een tekst, maakt geen onderscheid tussen hoofdletters en kleine letters</t>
  </si>
  <si>
    <t>Geeft de som van een machtreeks</t>
  </si>
  <si>
    <t>Berekent de standaarddeviatie op basis van de volledige populatie, inclusief getallen, tekst en logische waarden</t>
  </si>
  <si>
    <t>Maakt een schatting van de standaarddeviatie op basis van een steekproef, inclusief getallen, tekst en logische waarden</t>
  </si>
  <si>
    <t>Maakt een schatting van de variantie op basis van een steekproef, inclusief getallen, tekst en logische waarden</t>
  </si>
  <si>
    <t>Berekent de variantie op basis van de volledige populatie, inclusief getallen, tekst en logische waarden</t>
  </si>
  <si>
    <t xml:space="preserve">Maakt een link binnen het werkblad of dezelfde werkmap, of een snelkoppeling naar een andere werkmap </t>
  </si>
  <si>
    <t>Geeft een verwijzing die een bepaald aantal rijen en kolommen is verschoven ten opzichte van de begincel</t>
  </si>
  <si>
    <t>Geeft een verwijzing naar een naambereik, die wordt opgegeven als tekst</t>
  </si>
  <si>
    <t>© Auteursrecht: Wim de Groot</t>
  </si>
  <si>
    <t>Dit Excel-bestand is gemaakt door Wim de Groot.</t>
  </si>
  <si>
    <t>U mag dit bestand gebruiken en ik wens u er veel plezier mee.</t>
  </si>
  <si>
    <t xml:space="preserve">Op grond van het auteursrecht mag u dit bestand alleen kopiëren voor uzelf. </t>
  </si>
  <si>
    <t>U mag dit bestand:</t>
  </si>
  <si>
    <t>* niet kopiëren en vervolgens aan iemand anders geven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</si>
  <si>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</si>
  <si>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</si>
  <si>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</si>
  <si>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</si>
  <si>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</si>
  <si>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</si>
  <si>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</si>
  <si>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</si>
  <si>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</si>
  <si>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</si>
  <si>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</si>
  <si>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</si>
  <si>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</si>
  <si>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</si>
  <si>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</si>
  <si>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</si>
  <si>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</si>
  <si>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</si>
  <si>
    <t>DAGEN</t>
  </si>
  <si>
    <t>DAYS</t>
  </si>
  <si>
    <t>Geeft het aantal dagen tussen twee datums (getal 1 - 31)</t>
  </si>
  <si>
    <t>ISO.WEEKNUMMER</t>
  </si>
  <si>
    <t>ISOWEEKNUM</t>
  </si>
  <si>
    <t>Geeft het weeknummer van een datum volgens Europese ISO-systeem</t>
  </si>
  <si>
    <t>JAAR.DEEL</t>
  </si>
  <si>
    <t>Geeft periode tussen twee datums als deel van een jaar, in decimaal getal</t>
  </si>
  <si>
    <t>LAATSTE.DAG</t>
  </si>
  <si>
    <t>Telt x maanden verder en geeft de laatste dag van die maand</t>
  </si>
  <si>
    <t>NETTO.WERKDAGEN</t>
  </si>
  <si>
    <t>NETWERKDAGEN.INTL</t>
  </si>
  <si>
    <t>NETWORKDAYS.INTL</t>
  </si>
  <si>
    <t>Geeft het aantal hele werkdagen tussen twee datums, met parameters voor weekend en vakantie</t>
  </si>
  <si>
    <t>WERKDAG</t>
  </si>
  <si>
    <t>WERKDAG.INTL</t>
  </si>
  <si>
    <t>WORKDAY.INTL</t>
  </si>
  <si>
    <t>Geeft de datum, vanaf een datum een x aantal werkdagen later, met parameters voor weekend en vakantie</t>
  </si>
  <si>
    <t>ZELFDE.DAG</t>
  </si>
  <si>
    <t>PDUUR</t>
  </si>
  <si>
    <t>PDURATION</t>
  </si>
  <si>
    <t>Geeft het aantal termijnen dat een investering nodig heeft om een doel te bereiken</t>
  </si>
  <si>
    <t>RRI</t>
  </si>
  <si>
    <t>Geeft een equivalente rente voor de groei van een investering</t>
  </si>
  <si>
    <t>BLAD</t>
  </si>
  <si>
    <t>SHEET</t>
  </si>
  <si>
    <t>Geeft het nummer van het werkblad waarnaar verwezen wordt</t>
  </si>
  <si>
    <t>BLADEN</t>
  </si>
  <si>
    <t>SHEETS</t>
  </si>
  <si>
    <t>Geeft het aantal werkbladen in een verwijzing</t>
  </si>
  <si>
    <t>IS.THAIS.CIJFER</t>
  </si>
  <si>
    <t>ISTHAIDIGIT</t>
  </si>
  <si>
    <t>Geeft WAAR als het getal een Thais cijfer is</t>
  </si>
  <si>
    <t>ISFORMULE</t>
  </si>
  <si>
    <t>ISFORMULA</t>
  </si>
  <si>
    <t>Geeft WAAR als de cel waarnaar wordt verwezen, een formule bevat</t>
  </si>
  <si>
    <t>Kubus</t>
  </si>
  <si>
    <t>KUBUSGERANGSCHIKTLID</t>
  </si>
  <si>
    <t>CUBERANKEDMEMBER</t>
  </si>
  <si>
    <t>Geeft het nde, of gerangschikte lid van een set. Een of meer elementen in een set, zoals de tien beste verkopers</t>
  </si>
  <si>
    <t>KUBUSKPILID</t>
  </si>
  <si>
    <t>CUBEKPIMEMBER</t>
  </si>
  <si>
    <t>Key Performance Indicator (KPI)-eigenschap en geeft de KPI-naam</t>
  </si>
  <si>
    <t>KUBUSLID</t>
  </si>
  <si>
    <t>CUBEMEMBER</t>
  </si>
  <si>
    <t>Een lid of tupel van de kubus; om te controleren of het lid of de tupel in de kubus aanwezig is</t>
  </si>
  <si>
    <t>KUBUSLIDEIGENSCHAP</t>
  </si>
  <si>
    <t>CUBEMEMBERPROPERTY</t>
  </si>
  <si>
    <t>Waarde van een lideigenschap in de kubus; om te controleren of de lidnaam in de kubus bestaat en geeft de opgegeven eigenschap voor dit lid</t>
  </si>
  <si>
    <t>KUBUSSET</t>
  </si>
  <si>
    <t>CUBESET</t>
  </si>
  <si>
    <t>Definieert een berekende set leden of tupels door het versturen van een setexpressie naar de kubus op de server, waarmee de set is gemaakt.</t>
  </si>
  <si>
    <t>KUBUSSETAANTAL</t>
  </si>
  <si>
    <t>CUBESETCOUNT</t>
  </si>
  <si>
    <t xml:space="preserve">Geeft het aantal items in een set als resultaat </t>
  </si>
  <si>
    <t>KUBUSWAARDE</t>
  </si>
  <si>
    <t>CUBEVALUE</t>
  </si>
  <si>
    <t xml:space="preserve">Geeft een statistische waarde als resultaat van de kubus </t>
  </si>
  <si>
    <t>ALS.NB</t>
  </si>
  <si>
    <t>IFNA</t>
  </si>
  <si>
    <t>Opgegeven waarde als de vergelijking #N/B oplevert, geeft anders het resultaat van de vergelijking</t>
  </si>
  <si>
    <t>ALS.VOORWAARDEN</t>
  </si>
  <si>
    <t>IFS</t>
  </si>
  <si>
    <t>ALS-functie voor meer voorwaarden, zonder ALS te nesten</t>
  </si>
  <si>
    <t>EX.OF</t>
  </si>
  <si>
    <t>XOR</t>
  </si>
  <si>
    <t>Geeft een logische uitsluitende OF-bewerking van alle argumenten</t>
  </si>
  <si>
    <t>Matrixfuncties</t>
  </si>
  <si>
    <t>TRANSPONEREN</t>
  </si>
  <si>
    <t>Opstelling van een tabel gekanteld</t>
  </si>
  <si>
    <t>Matrixfuncties in Office 365</t>
  </si>
  <si>
    <t>ASELECT.MATRIX</t>
  </si>
  <si>
    <t>RANDARRAY</t>
  </si>
  <si>
    <t>Maakt een tabel met willekeurige (decimale) getallen binnen opgegeven grenzen</t>
  </si>
  <si>
    <t>ENKEL</t>
  </si>
  <si>
    <t>SINGLE</t>
  </si>
  <si>
    <t>Geeft de inhoud van de kruising van de kolom met de formulecel, of de kruising van de rij met de formulecel</t>
  </si>
  <si>
    <t>FILTER</t>
  </si>
  <si>
    <t>Maakt een tabel als samenvatting op basis van opgegeven criteria</t>
  </si>
  <si>
    <t>REEKS</t>
  </si>
  <si>
    <t>SEQUENCE</t>
  </si>
  <si>
    <t>Maakt een tabel met opeenvolgende cijfers</t>
  </si>
  <si>
    <t>SORTEREN</t>
  </si>
  <si>
    <t>SORT</t>
  </si>
  <si>
    <t>Maakt een tabel uit een lijst, gesorteerd volgens de opgegeven kolom</t>
  </si>
  <si>
    <t>SORTEREN.OP</t>
  </si>
  <si>
    <t>SORTBY</t>
  </si>
  <si>
    <t>Maakt een tabel uit een lijst, gesorteerd volgens meer niveaus van kolommen</t>
  </si>
  <si>
    <t>UNIEK</t>
  </si>
  <si>
    <t>UNIQUE</t>
  </si>
  <si>
    <t>Maakt een tabel met de unieke waarden van een grotere lijst</t>
  </si>
  <si>
    <t>VERT.STAPELEN</t>
  </si>
  <si>
    <t>VSTACK</t>
  </si>
  <si>
    <t>Plaatst twee of meer gebieden van cellen onder elkaar</t>
  </si>
  <si>
    <t>HOR.STAPELEN</t>
  </si>
  <si>
    <t>HSTACK</t>
  </si>
  <si>
    <t>Plaatst twee of meer gebieden van cellen naast elkaar</t>
  </si>
  <si>
    <t>KIES.RIJEN</t>
  </si>
  <si>
    <t>CHOOSEROWS</t>
  </si>
  <si>
    <t>Neemt bepaalde rijen uit een lijst met gegevens over</t>
  </si>
  <si>
    <t>KIES.KOLOMMEN</t>
  </si>
  <si>
    <t>CHOOSECOLS</t>
  </si>
  <si>
    <t>Neemt bepaalde kolommen uit een lijst met gegevens over</t>
  </si>
  <si>
    <t>NAAR.KOLOM</t>
  </si>
  <si>
    <t>TOCOL</t>
  </si>
  <si>
    <t>Zet verspreid liggende cellen uit een tabel onder elkaar</t>
  </si>
  <si>
    <t>NAAR.RIJ</t>
  </si>
  <si>
    <t>TOROW</t>
  </si>
  <si>
    <t>Zet verspreid liggende cellen uit een tabel naast elkaar</t>
  </si>
  <si>
    <t>NEMEN</t>
  </si>
  <si>
    <t>TAKE</t>
  </si>
  <si>
    <t>Neemt een aantal rijen dan wel een aantal kolommen uit een tabel over</t>
  </si>
  <si>
    <t>WEGLATEN</t>
  </si>
  <si>
    <t>DROP</t>
  </si>
  <si>
    <t>Laat een aantal rijen dan wel een aantal kolommen uit een tabel weg</t>
  </si>
  <si>
    <t>UITBREIDEN</t>
  </si>
  <si>
    <t>EXPAND</t>
  </si>
  <si>
    <t>Voegt aan een tabel rijen dan wel kolommen toe met een opgegeven waarde</t>
  </si>
  <si>
    <t>Geeft de inverse van de cumulatieve verdelingsfunctie voor een gegeven bèta-verdeling</t>
  </si>
  <si>
    <t>Geeft de cumulatieve bèta-kansspredingsfunctie</t>
  </si>
  <si>
    <t>BETAVERD</t>
  </si>
  <si>
    <t>BETROUWBAARHEID.NORM</t>
  </si>
  <si>
    <t>CONFIDENCE.NORM</t>
  </si>
  <si>
    <t>Berekent het betrouwbaarheidsinterval van een gemiddelde waarde voor de elementen van een populatie, met een normale verdeling</t>
  </si>
  <si>
    <t>BETROUWBAARHEID.T</t>
  </si>
  <si>
    <t>CONFIDENCE.T</t>
  </si>
  <si>
    <t>Berekent het betrouwbaarheidsinterval van een gemiddelde waarde voor de elementen van een populatie met de Student T-verdeling</t>
  </si>
  <si>
    <t>BINOM.INV</t>
  </si>
  <si>
    <t>Berekent de kleinste waarde waarvoor de cumulatieve binomiale verdeling kleiner is dan of gelijk aan een criteriumwaarde</t>
  </si>
  <si>
    <t>BINOM.VERD</t>
  </si>
  <si>
    <t>BINOM.DIST</t>
  </si>
  <si>
    <t>BINOM.VERD.BEREIK</t>
  </si>
  <si>
    <t>BINOM.DIST.RANGE</t>
  </si>
  <si>
    <t>Geeft de waarschijnlijkheid van een experiment met behulp van een binomiale verdeling</t>
  </si>
  <si>
    <t>CHIKW.INV</t>
  </si>
  <si>
    <t>CHISQ.INV</t>
  </si>
  <si>
    <t>Berekent de inverse van de linkszijdige kans van de chi-kwadraatverdeling</t>
  </si>
  <si>
    <t>CHIKW.INV.RECHTS</t>
  </si>
  <si>
    <t>CHISQ.INV.RT</t>
  </si>
  <si>
    <t>Berekent de inverse van de rechtszijdige kans van de chi-kwadraatverdeling</t>
  </si>
  <si>
    <t>CHIKW.TEST</t>
  </si>
  <si>
    <t>CHISQ.TEST</t>
  </si>
  <si>
    <t>CHIKW.VERD</t>
  </si>
  <si>
    <t>CHISQ.DIST</t>
  </si>
  <si>
    <t>De chi-kwadraatverdeling wordt gebruikt bij het bestuderen van variatie in percentages in verschillende steekproeven</t>
  </si>
  <si>
    <t>CHIKW.VERD.RECHTS</t>
  </si>
  <si>
    <t>CHISQ.DIST.RT</t>
  </si>
  <si>
    <t>Berekent de rechtszijdige kans van de chi-kwadraatverdeling</t>
  </si>
  <si>
    <t>COVARIANTIE.P</t>
  </si>
  <si>
    <t>COVARIANCE.P</t>
  </si>
  <si>
    <t>Berekent de covariantie van een populatie, het gemiddelde van de producten van deviaties voor elk paar gegevenspunten in twee gegevenssets</t>
  </si>
  <si>
    <t>COVARIANTIE.S</t>
  </si>
  <si>
    <t>COVARIANCE.S</t>
  </si>
  <si>
    <t>Geeft de covariantie van een steekproef, het gemiddelde van de producten van deviaties voor elk paar gegevenspunten in twee gegevensverzamelingen</t>
  </si>
  <si>
    <t>EXPON.VERD.N</t>
  </si>
  <si>
    <t>EXPON.DIST.N</t>
  </si>
  <si>
    <t>F.INV</t>
  </si>
  <si>
    <t>F.INV.RECHTS</t>
  </si>
  <si>
    <t xml:space="preserve">F.INV.RT </t>
  </si>
  <si>
    <t>Berekent de inverse van de (rechtszijdige) F-verdeling</t>
  </si>
  <si>
    <t>F.TEST</t>
  </si>
  <si>
    <t>F.VERD</t>
  </si>
  <si>
    <t>F.DIST</t>
  </si>
  <si>
    <t>F.VERD.RECHTS</t>
  </si>
  <si>
    <t>F.DIST.RT</t>
  </si>
  <si>
    <t>Geeft de (rechtszijdige) F-verdeling (de graad van verscheidenheid) voor twee gegevensverzamelingen</t>
  </si>
  <si>
    <t>GAMMA</t>
  </si>
  <si>
    <t>Geeft de waarde van de gamma-functie</t>
  </si>
  <si>
    <t>GAMMA.INV.N</t>
  </si>
  <si>
    <t>GAMMA.LN.NAUWKEURIG</t>
  </si>
  <si>
    <t>GAMMALN.PRECISE</t>
  </si>
  <si>
    <t>GAMMA.VERD.N</t>
  </si>
  <si>
    <t>GAMMA.DIST</t>
  </si>
  <si>
    <t>GAUSS</t>
  </si>
  <si>
    <t>Geeft 0,5 minder dan de cumulatieve normale standaardverdeling</t>
  </si>
  <si>
    <t>HYPGEOM.VERD</t>
  </si>
  <si>
    <t>KWARTIEL.EXC</t>
  </si>
  <si>
    <t>QUARTILE.EXC</t>
  </si>
  <si>
    <t>Geeft het kwartiel van een serie getallen, gebaseerd op percentielwaarden van 0..1, waarbij de mediaan niet meetelt</t>
  </si>
  <si>
    <t>KWARTIEL.INC</t>
  </si>
  <si>
    <t>QUARTILE.INC</t>
  </si>
  <si>
    <t>Geeft het kwartiel van een serie getallen, gebaseerd op percentielwaarden van 0..1, waarbij de mediaan wel meetelt</t>
  </si>
  <si>
    <t>LOGNORM.INV</t>
  </si>
  <si>
    <t>LOGNORM.VERD</t>
  </si>
  <si>
    <t>MAX.ALS.VOORWAARDEN</t>
  </si>
  <si>
    <t>MAXIFS</t>
  </si>
  <si>
    <t>Geeft de grootste waarde in cellen die voldoen aan een aantal voorwaarden</t>
  </si>
  <si>
    <t>MIN.ALS.VOORWAARDEN</t>
  </si>
  <si>
    <t>MINIFS</t>
  </si>
  <si>
    <t>Geeft de kleinste waarde in cellen die voldoen aan een aantal voorwaarden</t>
  </si>
  <si>
    <t>MODUS.ENKELV</t>
  </si>
  <si>
    <t>MODE.SNGL</t>
  </si>
  <si>
    <t>Geeft de meest voorkomende (repeterende) waarde van een serie getallen</t>
  </si>
  <si>
    <t>MODUS.MEERV</t>
  </si>
  <si>
    <t>MODE.MULT</t>
  </si>
  <si>
    <t>Geeft een verticale matrix van de meest voorkomende (repeterende) waarden van een serie getallen</t>
  </si>
  <si>
    <t>NEGBINOM.VERD</t>
  </si>
  <si>
    <t>NEGBINOM.DIST</t>
  </si>
  <si>
    <t>NORM.DIST.N</t>
  </si>
  <si>
    <t>NORM.INV.N</t>
  </si>
  <si>
    <t>NORM.S.INV</t>
  </si>
  <si>
    <t>Geeft de inverse van de cumulatieve normale standaardverdeling</t>
  </si>
  <si>
    <t>NORM.S.VERD</t>
  </si>
  <si>
    <t>NORM.S.DIST</t>
  </si>
  <si>
    <t>Geeft de normale standaardverdeling (met een gemiddelde van nul en een standaarddeviatie van 1)</t>
  </si>
  <si>
    <t>NORM.VERD.N</t>
  </si>
  <si>
    <t>NORM.DIST</t>
  </si>
  <si>
    <t>Geeft een getal tussen 0 en 1 voor de kansdichtheid dan wel de cumulatieve normaalverdeling</t>
  </si>
  <si>
    <t>PERCENTIEL.EXC</t>
  </si>
  <si>
    <t>PERCENTILE.EXC</t>
  </si>
  <si>
    <t>Geeft het k-de percentiel van een serie getallen, waarbij de mediaan niet meetelt</t>
  </si>
  <si>
    <t>PERCENTIEL.INC</t>
  </si>
  <si>
    <t>PERCENTILE.INC</t>
  </si>
  <si>
    <t xml:space="preserve">Geeft het k-de percentiel van een serie getallen, waarbij de mediaan wel meetelt </t>
  </si>
  <si>
    <t>PERMUTATIE.A</t>
  </si>
  <si>
    <t>PERMUTATIONA</t>
  </si>
  <si>
    <t>Geeft aantal manieren waarop items kunnen worden gecombineerd, herhalingen zijn wel toegestaan</t>
  </si>
  <si>
    <t>PERMUTATIES.A</t>
  </si>
  <si>
    <t>PERMUTATIONSA</t>
  </si>
  <si>
    <t>Geeft het aantal permutaties (met herhaling) dat uit de totale verzameling getrokken kan worden</t>
  </si>
  <si>
    <t>PHI</t>
  </si>
  <si>
    <t>Geeft de waarde van de dichtheidsfunctie voor een normale standaardverdeling</t>
  </si>
  <si>
    <t>POISSON.VERD</t>
  </si>
  <si>
    <t>POISSON.DIST</t>
  </si>
  <si>
    <t>PROCENTRANG.EXC</t>
  </si>
  <si>
    <t>PERCENTRANK.EXC</t>
  </si>
  <si>
    <t>Geeft de positie van de waarde binnen de rangorde van de gegevens als percentage, uitersten zijn niet 0% en 100%</t>
  </si>
  <si>
    <t>PROCENTRANG.INC</t>
  </si>
  <si>
    <t>PERCENTRANK.INC</t>
  </si>
  <si>
    <t>Geeft de positie van de waarde binnen de rangorde van de gegevens als percentage, uitersten zijn 0% en 100%</t>
  </si>
  <si>
    <t>RANG.GELIJK</t>
  </si>
  <si>
    <t>RANK.EQ</t>
  </si>
  <si>
    <t xml:space="preserve">Rangnummer van een getal in een serie getallen, bij meer waarden met dezelfde rang: de hoogste rang </t>
  </si>
  <si>
    <t>RANG.GEMIDDELDE</t>
  </si>
  <si>
    <t>RANK.AVG</t>
  </si>
  <si>
    <t>Rangnummer van een getal in een serie getallen, bij meer waarden met dezelfde rang: de gemiddelde rang</t>
  </si>
  <si>
    <t>SCHEEFHEID.P</t>
  </si>
  <si>
    <t>SKEW.P</t>
  </si>
  <si>
    <t>Geeft de mate van asymmetrie van een verdeling op basis van een populatie = de mate van asymmetrie van een verdeling op basis van de mediaan</t>
  </si>
  <si>
    <t>STDEV.P</t>
  </si>
  <si>
    <t>STDEV.S</t>
  </si>
  <si>
    <t>Berekent de linkszijdige inverse van de Student T-verdeling</t>
  </si>
  <si>
    <t>T.INV.2T</t>
  </si>
  <si>
    <t>Berekent de tweezijdige inverse van de Student T-verdeling</t>
  </si>
  <si>
    <t>T.TEST</t>
  </si>
  <si>
    <t>T.VERD.2T</t>
  </si>
  <si>
    <t>T.DIST.2T</t>
  </si>
  <si>
    <t>Geeft de tweezijdige Student T-verdeling</t>
  </si>
  <si>
    <t>T.VERD.RECHTS</t>
  </si>
  <si>
    <t>Geeft de rechtszijdige Student T-verdeling</t>
  </si>
  <si>
    <t>VAR.P</t>
  </si>
  <si>
    <t>VAR.S</t>
  </si>
  <si>
    <t>VOORSPELLEN.ETS</t>
  </si>
  <si>
    <t>FORECAST.ETS</t>
  </si>
  <si>
    <t>Geeft toekomstige waarde vanuit bestaande (historische) waarden met de AAA-versie van ETS (Exponential Triple Smoothing)</t>
  </si>
  <si>
    <t>VOORSPELLEN.ETS.CONFINT</t>
  </si>
  <si>
    <t>FORECAST.ETS.CONFINT</t>
  </si>
  <si>
    <t>Geeft een betrouwbaarheidsinterval voor de voorspelde waarde bij de opgegeven doeldatum</t>
  </si>
  <si>
    <t>VOORSPELLEN.ETS.SEASONALITY</t>
  </si>
  <si>
    <t>FORECAST.ETS.SEASONALITY</t>
  </si>
  <si>
    <t>Geeft de lengte van het terugkerende patroon dat in Excel wordt gedetecteerd voor de opgegeven tijdreeks</t>
  </si>
  <si>
    <t>VOORSPELLEN.ETS.STAT</t>
  </si>
  <si>
    <t>FORECAST.ETS.STAT</t>
  </si>
  <si>
    <t>Geeft een statistische waarde die het resultaat is van de voorspelling van een tijdreeks</t>
  </si>
  <si>
    <t>VOORSPELLEN.LINEAR</t>
  </si>
  <si>
    <t>FORECAST.LINEAR</t>
  </si>
  <si>
    <t>Geeft een toekomstige waarde op basis van bestaande waarden</t>
  </si>
  <si>
    <t>WEIBULL.VERD</t>
  </si>
  <si>
    <t>WEIBULL.DIST</t>
  </si>
  <si>
    <t>Z.TEST</t>
  </si>
  <si>
    <t xml:space="preserve">BESSEL.I </t>
  </si>
  <si>
    <t xml:space="preserve">BESSEL.J </t>
  </si>
  <si>
    <t>BESSEL.K</t>
  </si>
  <si>
    <t>BESSEL.Y</t>
  </si>
  <si>
    <t>BIN.EN</t>
  </si>
  <si>
    <t>BINAND</t>
  </si>
  <si>
    <t>Geeft een bitsgewijze EN-bewerking van twee getallen</t>
  </si>
  <si>
    <t>BIN.EX.OF</t>
  </si>
  <si>
    <t>BINEXOR</t>
  </si>
  <si>
    <t>Geeft een bitsgewijze 'Exclusieve OF' van twee getallen</t>
  </si>
  <si>
    <t>BIN.N.DEC</t>
  </si>
  <si>
    <t xml:space="preserve">BIN.N.HEX </t>
  </si>
  <si>
    <t>BIN.N.OCT</t>
  </si>
  <si>
    <t>BIN.OF</t>
  </si>
  <si>
    <t>BINOR</t>
  </si>
  <si>
    <t>Geeft een bitsgewijze OF-bewerking van 2 getallen</t>
  </si>
  <si>
    <t>BIT.EN</t>
  </si>
  <si>
    <t>BITAND</t>
  </si>
  <si>
    <t>Vergelijkt de bits op basis van de binaire weergave van twee getallen</t>
  </si>
  <si>
    <t>BIT.EX.OF</t>
  </si>
  <si>
    <t>BITXOR</t>
  </si>
  <si>
    <t>Geeft het totaal van de bitsgewijze 'Exclusieve OF'-vergelijking op elke bitpositie</t>
  </si>
  <si>
    <t>BIT.OF</t>
  </si>
  <si>
    <t>BITOR</t>
  </si>
  <si>
    <t>Vergelijkt de bitposities in de binaire weergave van de twee getallen</t>
  </si>
  <si>
    <t>BIT.VERSCHUIF.LINKS</t>
  </si>
  <si>
    <t>BITLSHIFT</t>
  </si>
  <si>
    <t>Geeft een getal dat naar links is verschoven met het opgegeven aantal bits</t>
  </si>
  <si>
    <t>BIT.VERSCHUIF.RECHTS</t>
  </si>
  <si>
    <t>BITRSHIFT</t>
  </si>
  <si>
    <t>Geeft een getal dat naar rechts is verschoven met het opgegeven aantal bits</t>
  </si>
  <si>
    <t>C.ABS</t>
  </si>
  <si>
    <t>C.ARGUMENT</t>
  </si>
  <si>
    <t>C.COS</t>
  </si>
  <si>
    <t>C.COSEC</t>
  </si>
  <si>
    <t>IMCSC</t>
  </si>
  <si>
    <t>Geeft de Cosecans van een complex getal</t>
  </si>
  <si>
    <t>C.COSECH</t>
  </si>
  <si>
    <t>IMCSCH</t>
  </si>
  <si>
    <t>Geeft de Cosecans Hyperbolicus van een complex getal</t>
  </si>
  <si>
    <t>C.COSH</t>
  </si>
  <si>
    <t>IMCOSH</t>
  </si>
  <si>
    <t>Geeft de Cosinus Hyperbolicus van een complex getal</t>
  </si>
  <si>
    <t>C.COT</t>
  </si>
  <si>
    <t>IMCOT</t>
  </si>
  <si>
    <t>Geeft de Cotangens van een complex getal</t>
  </si>
  <si>
    <t>C.EXP</t>
  </si>
  <si>
    <t>C.IM.DEEL</t>
  </si>
  <si>
    <t>C.LN</t>
  </si>
  <si>
    <t>C.LOG10</t>
  </si>
  <si>
    <t>C.LOG2</t>
  </si>
  <si>
    <t>C.MACHT</t>
  </si>
  <si>
    <t xml:space="preserve">C.PRODUCT </t>
  </si>
  <si>
    <t>C.QUOTIENT</t>
  </si>
  <si>
    <t>C.REEEL.DEEL</t>
  </si>
  <si>
    <t>C.SEC</t>
  </si>
  <si>
    <t>IMSEC</t>
  </si>
  <si>
    <t>Geeft de Secans van een complex getal</t>
  </si>
  <si>
    <t>C.SECH</t>
  </si>
  <si>
    <t>IMSECH</t>
  </si>
  <si>
    <t>Geeft de Secans Hyperbolicus van een complex getal</t>
  </si>
  <si>
    <t>C.SIN</t>
  </si>
  <si>
    <t>C.SINH</t>
  </si>
  <si>
    <t>IMSINH</t>
  </si>
  <si>
    <t>Geeft de Sinus Hyperbolicus van een complex getal</t>
  </si>
  <si>
    <t>C.SOM</t>
  </si>
  <si>
    <t>C.TAN</t>
  </si>
  <si>
    <t>IMTAN</t>
  </si>
  <si>
    <t>Geeft de Tangens van een complex getal</t>
  </si>
  <si>
    <t>C.TOEGEVOEGD</t>
  </si>
  <si>
    <t>C.VERSCHIL</t>
  </si>
  <si>
    <t>C.WORTEL</t>
  </si>
  <si>
    <t>DEC.N.BIN</t>
  </si>
  <si>
    <t>DEC.N.HEX</t>
  </si>
  <si>
    <t>DEC.N.OCT</t>
  </si>
  <si>
    <t xml:space="preserve">Test of twee waarden gelijk zijn, geldt alleen voor twee getallen </t>
  </si>
  <si>
    <t>FOUT.COMPLEMENT</t>
  </si>
  <si>
    <t>Geeft de bijbehorende FOUTFUNCTIE, geïntegreerd tussen x en oneindigheid</t>
  </si>
  <si>
    <t>FOUT.COMPLEMENT.NAUWKEURIG</t>
  </si>
  <si>
    <t>ERFC.PRECISE</t>
  </si>
  <si>
    <t>FOUTFUNCTIE</t>
  </si>
  <si>
    <t>Geef de foutfunctie weer, geïntegreerd tussen ondergrens en bovengrens</t>
  </si>
  <si>
    <t>FOUTFUNCTIE.NAUWKEURIG</t>
  </si>
  <si>
    <t>ERF.PRECISE</t>
  </si>
  <si>
    <t>GROTER.DAN</t>
  </si>
  <si>
    <t>1 als het getal &gt;= de drempelwaarde en 0 als het kleiner is</t>
  </si>
  <si>
    <t>HEX.N.BIN</t>
  </si>
  <si>
    <t>HEX.N.DEC</t>
  </si>
  <si>
    <t>HEX.N.OCT</t>
  </si>
  <si>
    <t>OCT.N.BIN</t>
  </si>
  <si>
    <t>OCT.N.DEC</t>
  </si>
  <si>
    <t>OCT.N.HEX</t>
  </si>
  <si>
    <t>BAHT.AFR.NAAR.BENEDEN</t>
  </si>
  <si>
    <t>ROUNDBATHDOWN</t>
  </si>
  <si>
    <t>Converteert getal naar Thaise tekst met valutanotatie ß (baht), afgerond naar beneden</t>
  </si>
  <si>
    <t>BAHT.AFR.NAAR.BOVEN</t>
  </si>
  <si>
    <t>ROUNDBATHUP</t>
  </si>
  <si>
    <t>Converteert getal naar Thaise tekst met valutanotatie ß (baht), afgerond naar boven</t>
  </si>
  <si>
    <t>NUMERIEKE.WAARDE</t>
  </si>
  <si>
    <t>NUMBERVALUE</t>
  </si>
  <si>
    <t>Zet tekst om in een getal, ongeacht de landinstelling</t>
  </si>
  <si>
    <t>TEKST.COMBINEREN</t>
  </si>
  <si>
    <t>TEXTJOIN</t>
  </si>
  <si>
    <t>Voegt gegevens uit verschillende cellen samen tot één tekst, met leesteken ertussen</t>
  </si>
  <si>
    <t>TEKST.SAMENV</t>
  </si>
  <si>
    <t>CONCAT</t>
  </si>
  <si>
    <t>Voegt gegevens uit verschillende cellen samen tot één tekst, ondersteunt ook bereikverwijzingen</t>
  </si>
  <si>
    <t>TEKST.NA</t>
  </si>
  <si>
    <t>TEXTAFTER</t>
  </si>
  <si>
    <t>Tekst in een cel splitsen, geeft de tekst na het scheidingsteken</t>
  </si>
  <si>
    <t>TEKST.VOOR</t>
  </si>
  <si>
    <t>TEXTBEFORE</t>
  </si>
  <si>
    <t>Tekst in een cel splitsen, geeft de tekst voor het scheidingsteken</t>
  </si>
  <si>
    <t>TEKST.SPLITSEN</t>
  </si>
  <si>
    <t>TEXTSPLIT</t>
  </si>
  <si>
    <t>Verdeelt de tekst over cellen, na ieder scheidingsteken</t>
  </si>
  <si>
    <t>UNICODE</t>
  </si>
  <si>
    <t>Geeft het nummer (codepunt) dat hoort bij het eerste teken van de tekst</t>
  </si>
  <si>
    <t>UNITEKEN</t>
  </si>
  <si>
    <t>UNICHAR</t>
  </si>
  <si>
    <t>Geeft het Unicode teken waarnaar het getal verwijst</t>
  </si>
  <si>
    <t>Verborgen</t>
  </si>
  <si>
    <t>GETALNOTATIE</t>
  </si>
  <si>
    <t>NUMBERSTRING</t>
  </si>
  <si>
    <t>Geeft het getal volgens de lokale notatie</t>
  </si>
  <si>
    <t>Web</t>
  </si>
  <si>
    <t>URL.CODEREN</t>
  </si>
  <si>
    <t>ENCODEURL</t>
  </si>
  <si>
    <t>Geeft een tekenreeks als URL-code</t>
  </si>
  <si>
    <t>WEBSERVICE</t>
  </si>
  <si>
    <t>Geeft gegevens van een webservice</t>
  </si>
  <si>
    <t>XML.FILTEREN</t>
  </si>
  <si>
    <t>FILTERXML</t>
  </si>
  <si>
    <t>Geeft bepaalde gegevens uit de XML content met behulp van een opgegeven xpad</t>
  </si>
  <si>
    <t>Wiskunde en trigonometrie</t>
  </si>
  <si>
    <t>AFRONDEN.BENEDEN.NAUWKEURIG</t>
  </si>
  <si>
    <t>FLOOR.PRECISE</t>
  </si>
  <si>
    <t>Rondt getal naar beneden af op het dichtstbijzijnde gehele getal of significantie, ongeacht of het getal positief of negatief is</t>
  </si>
  <si>
    <t>AFRONDEN.BENEDEN.WISK</t>
  </si>
  <si>
    <t>FLOOR.MATH</t>
  </si>
  <si>
    <t>Rondt een getal af omlaag, naar het dichtstbij zijnde hele getal of naar de volgende veelvoud</t>
  </si>
  <si>
    <t>AFRONDEN.BOVEN.WISK</t>
  </si>
  <si>
    <t>CEILING.MATH</t>
  </si>
  <si>
    <t>Rondt een getal naar boven af, naar het dichtstbijzijnde hele getal of naar de volgende veelvoud</t>
  </si>
  <si>
    <t>AFRONDEN.N.VEELVOUD</t>
  </si>
  <si>
    <t>ARABISCH</t>
  </si>
  <si>
    <t>ARABIC</t>
  </si>
  <si>
    <t>Zet Romeinse cijfers om in een Arabisch getal</t>
  </si>
  <si>
    <t>ASELECTTUSSEN</t>
  </si>
  <si>
    <t>Geeft een willekeurig heel getal tussen de opgegeven getallen</t>
  </si>
  <si>
    <t>BASIS</t>
  </si>
  <si>
    <t>BASE</t>
  </si>
  <si>
    <t>Converteert een getal naar het talstelsel met het opgegeven grondtal (de radix)</t>
  </si>
  <si>
    <t>BOOGCOT</t>
  </si>
  <si>
    <t>ACOT</t>
  </si>
  <si>
    <t>Geeft het boogcotangens van een getal</t>
  </si>
  <si>
    <t>BOOGCOTH</t>
  </si>
  <si>
    <t>ACOTH</t>
  </si>
  <si>
    <t>Geeft de hyperbolische boogcotangens van een getal</t>
  </si>
  <si>
    <t>COMBIN.A</t>
  </si>
  <si>
    <t>COMBINA</t>
  </si>
  <si>
    <t>Geeft het aantal combinaties met herhaling van een aantal items</t>
  </si>
  <si>
    <t>COSEC</t>
  </si>
  <si>
    <t>CSC</t>
  </si>
  <si>
    <t>Geeft de cosecans van een hoek</t>
  </si>
  <si>
    <t>COSECH</t>
  </si>
  <si>
    <t>CSCH</t>
  </si>
  <si>
    <t>Geeft de cosecans hyperbolicus van een hoek</t>
  </si>
  <si>
    <t>COT</t>
  </si>
  <si>
    <t>Geeft de cotangens hyperbolicus van een getal</t>
  </si>
  <si>
    <t>COTH</t>
  </si>
  <si>
    <t>Geeft de cotangens van een hoek</t>
  </si>
  <si>
    <t>DECIMAAL</t>
  </si>
  <si>
    <t>DECIMAL</t>
  </si>
  <si>
    <t>Zet de tekstweergave van een getal in een bepaalde basis om in een decimaal getal</t>
  </si>
  <si>
    <t>DUBBELE.FACULTEIT</t>
  </si>
  <si>
    <t>ECMA.AFRONDEN.BOVEN</t>
  </si>
  <si>
    <t>ECMA.CEILING</t>
  </si>
  <si>
    <t>?</t>
  </si>
  <si>
    <t>EENHEIDMAT</t>
  </si>
  <si>
    <t>MUNIT</t>
  </si>
  <si>
    <t>Geeft een eenheidmatrix van de opgegeven afmeting</t>
  </si>
  <si>
    <t>ISO.AFRONDEN.BOVEN</t>
  </si>
  <si>
    <t>ISO.CEILING</t>
  </si>
  <si>
    <t>Rondt een getal af naar boven, naar het dichtstbij zijnde hele getal of naar de volgende veelvoud</t>
  </si>
  <si>
    <t>SEC</t>
  </si>
  <si>
    <t>Geeft de secans van een hoek</t>
  </si>
  <si>
    <t>SECH</t>
  </si>
  <si>
    <t>Geeft de secans hyperbolicus van een hoek</t>
  </si>
  <si>
    <t>SOM.MACHTREEKS</t>
  </si>
  <si>
    <t>WORTEL.PI</t>
  </si>
  <si>
    <t>AFBEELDING</t>
  </si>
  <si>
    <t>Geeft een afbeelding van een bepaalde bron</t>
  </si>
  <si>
    <t>FORMULETEXT</t>
  </si>
  <si>
    <t>FORMULATEXT</t>
  </si>
  <si>
    <t>Geeft de formule van de celverwijzing als tekst</t>
  </si>
  <si>
    <t>SCHAKELEN</t>
  </si>
  <si>
    <t>SWITCH</t>
  </si>
  <si>
    <t>Zoekt uit opgegeven paren de bijbehorende waarde</t>
  </si>
  <si>
    <t>X.VERGELIJKEN</t>
  </si>
  <si>
    <t>XMATCH</t>
  </si>
  <si>
    <t>Zoekt naar een opgegeven item in een matrix of celbereik en geeft de relatieve positie van dat item</t>
  </si>
  <si>
    <t>X.ZOEKEN</t>
  </si>
  <si>
    <t>XLOOKUP</t>
  </si>
  <si>
    <t>Zoekt in een kolom van een tabel naar de zoekwaarde en geeft de waarde in de opgegeven kolom</t>
  </si>
  <si>
    <t>PICTURE</t>
  </si>
  <si>
    <t xml:space="preserve">T.DIST.RT </t>
  </si>
  <si>
    <t>PRI</t>
  </si>
  <si>
    <t>DateDiff</t>
  </si>
  <si>
    <t>het teken &amp;</t>
  </si>
  <si>
    <t>Mod als operator!</t>
  </si>
  <si>
    <t>Days</t>
  </si>
  <si>
    <t>IsoWeeknum</t>
  </si>
  <si>
    <t>NetworkDays.Intl</t>
  </si>
  <si>
    <t>WorkDay.Intl</t>
  </si>
  <si>
    <t>Pduration</t>
  </si>
  <si>
    <t>Pri</t>
  </si>
  <si>
    <t>Sheet</t>
  </si>
  <si>
    <t>Sheets</t>
  </si>
  <si>
    <t>IsThaiDigit</t>
  </si>
  <si>
    <t>IsFormula</t>
  </si>
  <si>
    <t>Rtd</t>
  </si>
  <si>
    <t>CubeRankedMember</t>
  </si>
  <si>
    <t>CubeKpiMember</t>
  </si>
  <si>
    <t>CubeMember</t>
  </si>
  <si>
    <t>CubeMemberProperty</t>
  </si>
  <si>
    <t>CubeSet</t>
  </si>
  <si>
    <t>CubeSetCount</t>
  </si>
  <si>
    <t>CubeValue</t>
  </si>
  <si>
    <t>IfNA</t>
  </si>
  <si>
    <t>Ifs</t>
  </si>
  <si>
    <t>Xor</t>
  </si>
  <si>
    <t>Tramspose</t>
  </si>
  <si>
    <t>RandArray</t>
  </si>
  <si>
    <t>Single</t>
  </si>
  <si>
    <t>Filter</t>
  </si>
  <si>
    <t>Hstack</t>
  </si>
  <si>
    <t>ChooseCols</t>
  </si>
  <si>
    <t>ChooseRows</t>
  </si>
  <si>
    <t>ToCol</t>
  </si>
  <si>
    <t>ToRow</t>
  </si>
  <si>
    <t>Take</t>
  </si>
  <si>
    <t>Sequence</t>
  </si>
  <si>
    <t>Sort</t>
  </si>
  <si>
    <t>SorBy</t>
  </si>
  <si>
    <t>Expand</t>
  </si>
  <si>
    <t>Unique</t>
  </si>
  <si>
    <t>Vstack</t>
  </si>
  <si>
    <t>Drop</t>
  </si>
  <si>
    <t>Confidence.Norm</t>
  </si>
  <si>
    <t>Confidence.T</t>
  </si>
  <si>
    <t>Binom.Dist</t>
  </si>
  <si>
    <t>Binom.Dist.Range</t>
  </si>
  <si>
    <t>ChiSq.Inv</t>
  </si>
  <si>
    <t>ChiSq.Inv.Rt</t>
  </si>
  <si>
    <t>ChiSq.Test</t>
  </si>
  <si>
    <t>ChiSq.Dist</t>
  </si>
  <si>
    <t>ChiSq.Dist.Rt</t>
  </si>
  <si>
    <t>Coraviance.P</t>
  </si>
  <si>
    <t>Coraviance.S</t>
  </si>
  <si>
    <t>Expon.Dist.N</t>
  </si>
  <si>
    <t>F.Inv</t>
  </si>
  <si>
    <t>F.Inv.Rt</t>
  </si>
  <si>
    <t>F.Tes</t>
  </si>
  <si>
    <t>F.Dist</t>
  </si>
  <si>
    <t>F.Dist.Rt</t>
  </si>
  <si>
    <t>Gamma</t>
  </si>
  <si>
    <t>GammaLn.Precise</t>
  </si>
  <si>
    <t>Gamma.Dist</t>
  </si>
  <si>
    <t>Gauss</t>
  </si>
  <si>
    <t>AverageA</t>
  </si>
  <si>
    <t>HypGeom.Dist</t>
  </si>
  <si>
    <t>Quartile.Exc</t>
  </si>
  <si>
    <t>Quartile.Inc</t>
  </si>
  <si>
    <t>MaxA</t>
  </si>
  <si>
    <t>MinIfs</t>
  </si>
  <si>
    <t>MinA</t>
  </si>
  <si>
    <t>Mode.Singl</t>
  </si>
  <si>
    <t>Mode.Mult</t>
  </si>
  <si>
    <t>NegBinom.Dist</t>
  </si>
  <si>
    <t>Norm.Inv</t>
  </si>
  <si>
    <t>Norm.S.Inv</t>
  </si>
  <si>
    <t>Norm.S.Dist</t>
  </si>
  <si>
    <t>Norm.Dist</t>
  </si>
  <si>
    <t>Percentile.Exc</t>
  </si>
  <si>
    <t>Percentile.Inc</t>
  </si>
  <si>
    <t>PermutationA</t>
  </si>
  <si>
    <t>PermutationsA</t>
  </si>
  <si>
    <t>Phi</t>
  </si>
  <si>
    <t>Poisson.Dist</t>
  </si>
  <si>
    <t>Percentrank.Exc</t>
  </si>
  <si>
    <t>Percentrank.Inc</t>
  </si>
  <si>
    <t>Rank.Eq</t>
  </si>
  <si>
    <t>Rank.Avg</t>
  </si>
  <si>
    <t>Skew.P</t>
  </si>
  <si>
    <t>StDev.P</t>
  </si>
  <si>
    <t>StDev.S</t>
  </si>
  <si>
    <t>T.Inv.2T</t>
  </si>
  <si>
    <t>T.Test</t>
  </si>
  <si>
    <t>Tdist.2T</t>
  </si>
  <si>
    <t>Tdist.Rt</t>
  </si>
  <si>
    <t>Tinv</t>
  </si>
  <si>
    <t>Var.P</t>
  </si>
  <si>
    <t>Var.S</t>
  </si>
  <si>
    <t>Forecast.Ets</t>
  </si>
  <si>
    <t>Forecast.Ets.Confint</t>
  </si>
  <si>
    <t>Forecast.Ets.Seasonality</t>
  </si>
  <si>
    <t>Forecast.Ets.Stat</t>
  </si>
  <si>
    <t>Forecast.Linear</t>
  </si>
  <si>
    <t>Weibull.Dist</t>
  </si>
  <si>
    <t>Z.Test</t>
  </si>
  <si>
    <t>BinAnd</t>
  </si>
  <si>
    <t>BinEXor</t>
  </si>
  <si>
    <t>BinOp</t>
  </si>
  <si>
    <t>BitAnd</t>
  </si>
  <si>
    <t>BitOr</t>
  </si>
  <si>
    <t>BitXOr</t>
  </si>
  <si>
    <t>BitLShift</t>
  </si>
  <si>
    <t>BitRShift</t>
  </si>
  <si>
    <t>ImCsc</t>
  </si>
  <si>
    <t>ImCscH</t>
  </si>
  <si>
    <t>ImCosH</t>
  </si>
  <si>
    <t>ImCot</t>
  </si>
  <si>
    <t>ImSec</t>
  </si>
  <si>
    <t>ImSecH</t>
  </si>
  <si>
    <t>ImSinH</t>
  </si>
  <si>
    <t>ImTan</t>
  </si>
  <si>
    <t>ErfC.Precise</t>
  </si>
  <si>
    <t>Erf.Precise</t>
  </si>
  <si>
    <t>RoundBathDown</t>
  </si>
  <si>
    <t>RoundBathUp</t>
  </si>
  <si>
    <t>NumberValue</t>
  </si>
  <si>
    <t>TextJoin</t>
  </si>
  <si>
    <t>TextAfter</t>
  </si>
  <si>
    <t>ConCat</t>
  </si>
  <si>
    <t>TextSplit</t>
  </si>
  <si>
    <t>TextBefore</t>
  </si>
  <si>
    <t>Unicode</t>
  </si>
  <si>
    <t>Unichar</t>
  </si>
  <si>
    <t>NumberString</t>
  </si>
  <si>
    <t>EncodeUrl</t>
  </si>
  <si>
    <t>WebService</t>
  </si>
  <si>
    <t>FilterXml</t>
  </si>
  <si>
    <t>Floor_Math</t>
  </si>
  <si>
    <t>Ceiling_Precise</t>
  </si>
  <si>
    <t>Ceiling_Math</t>
  </si>
  <si>
    <t>Floor_Precise</t>
  </si>
  <si>
    <t>Arabic</t>
  </si>
  <si>
    <t>Base</t>
  </si>
  <si>
    <t>Acot</t>
  </si>
  <si>
    <t>Acoth</t>
  </si>
  <si>
    <t>CombinA</t>
  </si>
  <si>
    <t>Csc</t>
  </si>
  <si>
    <t>Csch</t>
  </si>
  <si>
    <t>Cot</t>
  </si>
  <si>
    <t>Coth</t>
  </si>
  <si>
    <t>Decimal</t>
  </si>
  <si>
    <t>Munit</t>
  </si>
  <si>
    <t>Ecma_Ceiling</t>
  </si>
  <si>
    <t>Iso_Ceiling</t>
  </si>
  <si>
    <t>Sec</t>
  </si>
  <si>
    <t>Sech</t>
  </si>
  <si>
    <t>Picture</t>
  </si>
  <si>
    <t>FormulaText</t>
  </si>
  <si>
    <t>Switch</t>
  </si>
  <si>
    <t>Xmatch</t>
  </si>
  <si>
    <t>Xlookup</t>
  </si>
  <si>
    <t>GetPivotData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</si>
</sst>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fl&quot;\ #,##0.00_-;[Red]&quot;fl&quot;\ #,##0.00\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d/m"/>
    <numFmt numFmtId="208" formatCode="[$€-2]\ #.##000_);[Red]\([$€-2]\ #.##000\)"/>
    <numFmt numFmtId="209" formatCode="[$-413]dddd\ d\ mmmm\ yyyy"/>
    <numFmt numFmtId="210" formatCode="[$-F400]h:mm:ss\ AM/PM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0.0000000000000000000"/>
    <numFmt numFmtId="221" formatCode="0.00000000000000000000"/>
    <numFmt numFmtId="222" formatCode="0.000000000"/>
    <numFmt numFmtId="223" formatCode="0.00000000"/>
    <numFmt numFmtId="224" formatCode="0.0000000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i/>
      <sz val="10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14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8" fillId="33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202" fontId="8" fillId="0" borderId="0" xfId="0" applyNumberFormat="1" applyFont="1" applyAlignment="1">
      <alignment horizontal="right"/>
    </xf>
    <xf numFmtId="20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right"/>
    </xf>
    <xf numFmtId="20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8" fillId="33" borderId="0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indent="2"/>
    </xf>
    <xf numFmtId="0" fontId="6" fillId="34" borderId="0" xfId="0" applyFont="1" applyFill="1" applyAlignment="1">
      <alignment horizontal="left" indent="2"/>
    </xf>
    <xf numFmtId="0" fontId="0" fillId="0" borderId="0" xfId="0" applyBorder="1" applyAlignment="1">
      <alignment horizontal="left"/>
    </xf>
    <xf numFmtId="0" fontId="28" fillId="33" borderId="0" xfId="0" applyFont="1" applyFill="1" applyBorder="1" applyAlignment="1">
      <alignment horizontal="left" indent="3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8" fillId="35" borderId="0" xfId="59" applyFont="1" applyFill="1">
      <alignment/>
      <protection/>
    </xf>
    <xf numFmtId="0" fontId="8" fillId="36" borderId="11" xfId="59" applyFont="1" applyFill="1" applyBorder="1">
      <alignment/>
      <protection/>
    </xf>
    <xf numFmtId="0" fontId="8" fillId="36" borderId="12" xfId="59" applyFont="1" applyFill="1" applyBorder="1">
      <alignment/>
      <protection/>
    </xf>
    <xf numFmtId="0" fontId="8" fillId="37" borderId="13" xfId="59" applyFont="1" applyFill="1" applyBorder="1">
      <alignment/>
      <protection/>
    </xf>
    <xf numFmtId="0" fontId="8" fillId="36" borderId="14" xfId="59" applyFont="1" applyFill="1" applyBorder="1">
      <alignment/>
      <protection/>
    </xf>
    <xf numFmtId="0" fontId="8" fillId="38" borderId="15" xfId="59" applyFont="1" applyFill="1" applyBorder="1">
      <alignment/>
      <protection/>
    </xf>
    <xf numFmtId="0" fontId="8" fillId="38" borderId="16" xfId="59" applyFont="1" applyFill="1" applyBorder="1">
      <alignment/>
      <protection/>
    </xf>
    <xf numFmtId="0" fontId="8" fillId="39" borderId="17" xfId="59" applyFont="1" applyFill="1" applyBorder="1">
      <alignment/>
      <protection/>
    </xf>
    <xf numFmtId="0" fontId="8" fillId="36" borderId="14" xfId="59" applyFont="1" applyFill="1" applyBorder="1" applyAlignment="1">
      <alignment vertical="center"/>
      <protection/>
    </xf>
    <xf numFmtId="0" fontId="8" fillId="38" borderId="18" xfId="59" applyFont="1" applyFill="1" applyBorder="1" applyAlignment="1">
      <alignment vertical="center"/>
      <protection/>
    </xf>
    <xf numFmtId="0" fontId="34" fillId="35" borderId="19" xfId="60" applyFont="1" applyFill="1" applyBorder="1" applyAlignment="1">
      <alignment horizontal="center" vertical="center"/>
      <protection/>
    </xf>
    <xf numFmtId="0" fontId="8" fillId="38" borderId="0" xfId="59" applyFont="1" applyFill="1" applyBorder="1" applyAlignment="1">
      <alignment vertical="center"/>
      <protection/>
    </xf>
    <xf numFmtId="0" fontId="8" fillId="39" borderId="17" xfId="59" applyFont="1" applyFill="1" applyBorder="1" applyAlignment="1">
      <alignment vertical="center"/>
      <protection/>
    </xf>
    <xf numFmtId="0" fontId="8" fillId="35" borderId="0" xfId="59" applyFont="1" applyFill="1" applyAlignment="1">
      <alignment vertical="center"/>
      <protection/>
    </xf>
    <xf numFmtId="0" fontId="8" fillId="38" borderId="18" xfId="59" applyFont="1" applyFill="1" applyBorder="1">
      <alignment/>
      <protection/>
    </xf>
    <xf numFmtId="0" fontId="8" fillId="38" borderId="0" xfId="59" applyFont="1" applyFill="1" applyBorder="1">
      <alignment/>
      <protection/>
    </xf>
    <xf numFmtId="0" fontId="8" fillId="38" borderId="0" xfId="60" applyFont="1" applyFill="1" applyBorder="1">
      <alignment/>
      <protection/>
    </xf>
    <xf numFmtId="0" fontId="8" fillId="35" borderId="0" xfId="59" applyFont="1" applyFill="1" applyBorder="1">
      <alignment/>
      <protection/>
    </xf>
    <xf numFmtId="0" fontId="37" fillId="38" borderId="0" xfId="45" applyFill="1" applyBorder="1" applyAlignment="1" applyProtection="1">
      <alignment/>
      <protection/>
    </xf>
    <xf numFmtId="0" fontId="8" fillId="38" borderId="0" xfId="59" applyFont="1" applyFill="1" applyBorder="1" applyAlignment="1">
      <alignment horizontal="center"/>
      <protection/>
    </xf>
    <xf numFmtId="0" fontId="49" fillId="38" borderId="0" xfId="46" applyFont="1" applyFill="1" applyBorder="1" applyAlignment="1" applyProtection="1">
      <alignment horizontal="center"/>
      <protection/>
    </xf>
    <xf numFmtId="0" fontId="8" fillId="40" borderId="20" xfId="60" applyFont="1" applyFill="1" applyBorder="1">
      <alignment/>
      <protection/>
    </xf>
    <xf numFmtId="0" fontId="8" fillId="40" borderId="21" xfId="60" applyFont="1" applyFill="1" applyBorder="1" applyAlignment="1">
      <alignment horizontal="center"/>
      <protection/>
    </xf>
    <xf numFmtId="0" fontId="49" fillId="40" borderId="21" xfId="45" applyFont="1" applyFill="1" applyBorder="1" applyAlignment="1" applyProtection="1">
      <alignment horizontal="center"/>
      <protection/>
    </xf>
    <xf numFmtId="0" fontId="8" fillId="40" borderId="22" xfId="60" applyFont="1" applyFill="1" applyBorder="1" applyAlignment="1">
      <alignment horizontal="center"/>
      <protection/>
    </xf>
    <xf numFmtId="0" fontId="49" fillId="38" borderId="0" xfId="45" applyFont="1" applyFill="1" applyBorder="1" applyAlignment="1" applyProtection="1">
      <alignment horizontal="center"/>
      <protection/>
    </xf>
    <xf numFmtId="0" fontId="50" fillId="38" borderId="0" xfId="59" applyFont="1" applyFill="1" applyBorder="1" applyAlignment="1">
      <alignment horizontal="center"/>
      <protection/>
    </xf>
    <xf numFmtId="0" fontId="8" fillId="38" borderId="23" xfId="59" applyFont="1" applyFill="1" applyBorder="1">
      <alignment/>
      <protection/>
    </xf>
    <xf numFmtId="0" fontId="8" fillId="38" borderId="24" xfId="59" applyFont="1" applyFill="1" applyBorder="1">
      <alignment/>
      <protection/>
    </xf>
    <xf numFmtId="0" fontId="8" fillId="38" borderId="25" xfId="59" applyFont="1" applyFill="1" applyBorder="1">
      <alignment/>
      <protection/>
    </xf>
    <xf numFmtId="0" fontId="8" fillId="39" borderId="26" xfId="59" applyFont="1" applyFill="1" applyBorder="1">
      <alignment/>
      <protection/>
    </xf>
    <xf numFmtId="0" fontId="8" fillId="39" borderId="27" xfId="59" applyFont="1" applyFill="1" applyBorder="1">
      <alignment/>
      <protection/>
    </xf>
    <xf numFmtId="0" fontId="8" fillId="39" borderId="28" xfId="59" applyFont="1" applyFill="1" applyBorder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215" fontId="8" fillId="0" borderId="0" xfId="0" applyNumberFormat="1" applyFont="1" applyAlignment="1" quotePrefix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_XL4MAC" xfId="55"/>
    <cellStyle name="Notitie" xfId="56"/>
    <cellStyle name="Ongeldig" xfId="57"/>
    <cellStyle name="Percent" xfId="58"/>
    <cellStyle name="Standaard_#Auteursrecht" xfId="59"/>
    <cellStyle name="Standaard_Auteursrecht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training-op-uw-bedrijf.html" TargetMode="External" /><Relationship Id="rId3" Type="http://schemas.openxmlformats.org/officeDocument/2006/relationships/hyperlink" Target="http://www.exceltekstenuitleg.nl/training-op-uw-bedrijf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25</xdr:row>
      <xdr:rowOff>133350</xdr:rowOff>
    </xdr:from>
    <xdr:to>
      <xdr:col>12</xdr:col>
      <xdr:colOff>0</xdr:colOff>
      <xdr:row>38</xdr:row>
      <xdr:rowOff>0</xdr:rowOff>
    </xdr:to>
    <xdr:pic>
      <xdr:nvPicPr>
        <xdr:cNvPr id="1" name="Afbeelding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762500"/>
          <a:ext cx="33242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2:G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27" customWidth="1"/>
    <col min="2" max="2" width="0.85546875" style="27" customWidth="1"/>
    <col min="3" max="3" width="3.7109375" style="27" customWidth="1"/>
    <col min="4" max="4" width="67.57421875" style="27" bestFit="1" customWidth="1"/>
    <col min="5" max="5" width="3.7109375" style="27" customWidth="1"/>
    <col min="6" max="6" width="0.85546875" style="27" customWidth="1"/>
    <col min="7" max="16384" width="9.140625" style="27" customWidth="1"/>
  </cols>
  <sheetData>
    <row r="1" ht="15.75" thickBot="1"/>
    <row r="2" spans="2:6" ht="3.75" customHeight="1">
      <c r="B2" s="28"/>
      <c r="C2" s="29"/>
      <c r="D2" s="29"/>
      <c r="E2" s="29"/>
      <c r="F2" s="30"/>
    </row>
    <row r="3" spans="2:6" ht="15" customHeight="1">
      <c r="B3" s="31"/>
      <c r="C3" s="32"/>
      <c r="D3" s="33"/>
      <c r="E3" s="33"/>
      <c r="F3" s="34"/>
    </row>
    <row r="4" spans="2:6" s="40" customFormat="1" ht="15" customHeight="1" thickBot="1">
      <c r="B4" s="35"/>
      <c r="C4" s="36"/>
      <c r="D4" s="37" t="s">
        <v>1270</v>
      </c>
      <c r="E4" s="38"/>
      <c r="F4" s="39"/>
    </row>
    <row r="5" spans="2:6" ht="15" customHeight="1">
      <c r="B5" s="31"/>
      <c r="C5" s="41"/>
      <c r="D5" s="42"/>
      <c r="E5" s="42"/>
      <c r="F5" s="34"/>
    </row>
    <row r="6" spans="2:6" ht="15" customHeight="1">
      <c r="B6" s="31"/>
      <c r="C6" s="41"/>
      <c r="D6" s="43" t="s">
        <v>1271</v>
      </c>
      <c r="E6" s="42"/>
      <c r="F6" s="34"/>
    </row>
    <row r="7" spans="2:6" ht="15" customHeight="1">
      <c r="B7" s="31"/>
      <c r="C7" s="41"/>
      <c r="D7" s="43" t="s">
        <v>1272</v>
      </c>
      <c r="E7" s="42"/>
      <c r="F7" s="34"/>
    </row>
    <row r="8" spans="2:6" ht="15" customHeight="1">
      <c r="B8" s="31"/>
      <c r="C8" s="41"/>
      <c r="D8" s="42"/>
      <c r="E8" s="42"/>
      <c r="F8" s="34"/>
    </row>
    <row r="9" spans="2:6" ht="15" customHeight="1">
      <c r="B9" s="31"/>
      <c r="C9" s="41"/>
      <c r="D9" s="43" t="s">
        <v>1273</v>
      </c>
      <c r="E9" s="42"/>
      <c r="F9" s="34"/>
    </row>
    <row r="10" spans="2:6" ht="15" customHeight="1">
      <c r="B10" s="31"/>
      <c r="C10" s="41"/>
      <c r="D10" s="43" t="s">
        <v>1274</v>
      </c>
      <c r="E10" s="42"/>
      <c r="F10" s="34"/>
    </row>
    <row r="11" spans="2:6" ht="15" customHeight="1">
      <c r="B11" s="31"/>
      <c r="C11" s="41"/>
      <c r="D11" s="42" t="s">
        <v>1275</v>
      </c>
      <c r="E11" s="42"/>
      <c r="F11" s="34"/>
    </row>
    <row r="12" spans="2:6" ht="15" customHeight="1">
      <c r="B12" s="31"/>
      <c r="C12" s="41"/>
      <c r="D12" s="42" t="s">
        <v>1276</v>
      </c>
      <c r="E12" s="42"/>
      <c r="F12" s="34"/>
    </row>
    <row r="13" spans="2:6" ht="15" customHeight="1">
      <c r="B13" s="31"/>
      <c r="C13" s="41"/>
      <c r="D13" s="42" t="s">
        <v>1277</v>
      </c>
      <c r="E13" s="42"/>
      <c r="F13" s="34"/>
    </row>
    <row r="14" spans="2:6" ht="15" customHeight="1">
      <c r="B14" s="31"/>
      <c r="C14" s="41"/>
      <c r="D14" s="42" t="s">
        <v>1278</v>
      </c>
      <c r="E14" s="42"/>
      <c r="F14" s="34"/>
    </row>
    <row r="15" spans="2:7" ht="15" customHeight="1">
      <c r="B15" s="31"/>
      <c r="C15" s="41"/>
      <c r="D15" s="42" t="s">
        <v>1279</v>
      </c>
      <c r="E15" s="42"/>
      <c r="F15" s="34"/>
      <c r="G15" s="44"/>
    </row>
    <row r="16" spans="2:7" ht="15" customHeight="1">
      <c r="B16" s="31"/>
      <c r="C16" s="41"/>
      <c r="D16" s="42"/>
      <c r="E16" s="42"/>
      <c r="F16" s="34"/>
      <c r="G16" s="44"/>
    </row>
    <row r="17" spans="2:7" ht="15" customHeight="1">
      <c r="B17" s="31"/>
      <c r="C17" s="41"/>
      <c r="D17" s="42" t="s">
        <v>1280</v>
      </c>
      <c r="E17" s="42"/>
      <c r="F17" s="34"/>
      <c r="G17" s="44"/>
    </row>
    <row r="18" spans="2:7" ht="15" customHeight="1">
      <c r="B18" s="31"/>
      <c r="C18" s="41"/>
      <c r="D18" s="42" t="s">
        <v>1281</v>
      </c>
      <c r="E18" s="42"/>
      <c r="F18" s="34"/>
      <c r="G18" s="44"/>
    </row>
    <row r="19" spans="2:7" ht="15" customHeight="1">
      <c r="B19" s="31"/>
      <c r="C19" s="41"/>
      <c r="D19" s="42" t="s">
        <v>1282</v>
      </c>
      <c r="E19" s="42"/>
      <c r="F19" s="34"/>
      <c r="G19" s="44"/>
    </row>
    <row r="20" spans="2:7" ht="15" customHeight="1">
      <c r="B20" s="31"/>
      <c r="C20" s="41"/>
      <c r="D20" s="42" t="s">
        <v>1283</v>
      </c>
      <c r="E20" s="42"/>
      <c r="F20" s="34"/>
      <c r="G20" s="44"/>
    </row>
    <row r="21" spans="2:7" ht="15" customHeight="1">
      <c r="B21" s="31"/>
      <c r="C21" s="41"/>
      <c r="D21" s="45" t="s">
        <v>1284</v>
      </c>
      <c r="E21" s="42"/>
      <c r="F21" s="34"/>
      <c r="G21" s="44"/>
    </row>
    <row r="22" spans="2:7" ht="15" customHeight="1">
      <c r="B22" s="31"/>
      <c r="C22" s="41"/>
      <c r="D22" s="42"/>
      <c r="E22" s="42"/>
      <c r="F22" s="34"/>
      <c r="G22" s="44"/>
    </row>
    <row r="23" spans="2:7" ht="15" customHeight="1">
      <c r="B23" s="31"/>
      <c r="C23" s="41"/>
      <c r="D23" s="46" t="s">
        <v>1285</v>
      </c>
      <c r="E23" s="42"/>
      <c r="F23" s="34"/>
      <c r="G23" s="44"/>
    </row>
    <row r="24" spans="2:7" ht="15" customHeight="1">
      <c r="B24" s="31"/>
      <c r="C24" s="41"/>
      <c r="D24" s="47" t="s">
        <v>1286</v>
      </c>
      <c r="E24" s="42"/>
      <c r="F24" s="34"/>
      <c r="G24" s="44"/>
    </row>
    <row r="25" spans="2:7" ht="15" customHeight="1">
      <c r="B25" s="31"/>
      <c r="C25" s="41"/>
      <c r="D25" s="43"/>
      <c r="E25" s="42"/>
      <c r="F25" s="34"/>
      <c r="G25" s="44"/>
    </row>
    <row r="26" spans="2:7" ht="15" customHeight="1">
      <c r="B26" s="31"/>
      <c r="C26" s="41"/>
      <c r="D26" s="48"/>
      <c r="E26" s="42"/>
      <c r="F26" s="34"/>
      <c r="G26" s="44"/>
    </row>
    <row r="27" spans="2:7" ht="15" customHeight="1">
      <c r="B27" s="31"/>
      <c r="C27" s="41"/>
      <c r="D27" s="49" t="s">
        <v>1287</v>
      </c>
      <c r="E27" s="42"/>
      <c r="F27" s="34"/>
      <c r="G27" s="44"/>
    </row>
    <row r="28" spans="2:7" ht="15" customHeight="1">
      <c r="B28" s="31"/>
      <c r="C28" s="41"/>
      <c r="D28" s="49" t="s">
        <v>1288</v>
      </c>
      <c r="E28" s="42"/>
      <c r="F28" s="34"/>
      <c r="G28" s="44"/>
    </row>
    <row r="29" spans="2:7" ht="15" customHeight="1">
      <c r="B29" s="31"/>
      <c r="C29" s="41"/>
      <c r="D29" s="50" t="s">
        <v>1289</v>
      </c>
      <c r="E29" s="42"/>
      <c r="F29" s="34"/>
      <c r="G29" s="44"/>
    </row>
    <row r="30" spans="2:7" ht="15" customHeight="1">
      <c r="B30" s="31"/>
      <c r="C30" s="41"/>
      <c r="D30" s="49" t="s">
        <v>1290</v>
      </c>
      <c r="E30" s="42"/>
      <c r="F30" s="34"/>
      <c r="G30" s="44"/>
    </row>
    <row r="31" spans="2:7" ht="15" customHeight="1" thickBot="1">
      <c r="B31" s="31"/>
      <c r="C31" s="41"/>
      <c r="D31" s="51"/>
      <c r="E31" s="42"/>
      <c r="F31" s="34"/>
      <c r="G31" s="44"/>
    </row>
    <row r="32" spans="2:7" ht="15" customHeight="1">
      <c r="B32" s="31"/>
      <c r="C32" s="41"/>
      <c r="D32" s="43"/>
      <c r="E32" s="42"/>
      <c r="F32" s="34"/>
      <c r="G32" s="44"/>
    </row>
    <row r="33" spans="2:6" ht="15" customHeight="1">
      <c r="B33" s="31"/>
      <c r="C33" s="41"/>
      <c r="D33" s="46" t="s">
        <v>1291</v>
      </c>
      <c r="E33" s="42"/>
      <c r="F33" s="34"/>
    </row>
    <row r="34" spans="2:6" ht="15" customHeight="1">
      <c r="B34" s="31"/>
      <c r="C34" s="41"/>
      <c r="D34" s="52" t="s">
        <v>1292</v>
      </c>
      <c r="E34" s="42"/>
      <c r="F34" s="34"/>
    </row>
    <row r="35" spans="2:6" ht="15" customHeight="1">
      <c r="B35" s="31"/>
      <c r="C35" s="41"/>
      <c r="D35" s="42"/>
      <c r="E35" s="42"/>
      <c r="F35" s="34"/>
    </row>
    <row r="36" spans="2:6" ht="15" customHeight="1">
      <c r="B36" s="31"/>
      <c r="C36" s="41"/>
      <c r="D36" s="53" t="s">
        <v>1293</v>
      </c>
      <c r="E36" s="42"/>
      <c r="F36" s="34"/>
    </row>
    <row r="37" spans="2:6" ht="15" customHeight="1">
      <c r="B37" s="31"/>
      <c r="C37" s="54"/>
      <c r="D37" s="55"/>
      <c r="E37" s="56"/>
      <c r="F37" s="34"/>
    </row>
    <row r="38" spans="2:6" ht="3.75" customHeight="1" thickBot="1">
      <c r="B38" s="57"/>
      <c r="C38" s="58"/>
      <c r="D38" s="58"/>
      <c r="E38" s="58"/>
      <c r="F38" s="59"/>
    </row>
    <row r="39" ht="15"/>
    <row r="42" ht="15">
      <c r="G42" s="44"/>
    </row>
    <row r="44" ht="15">
      <c r="G44" s="44"/>
    </row>
    <row r="45" ht="15">
      <c r="G45" s="44"/>
    </row>
  </sheetData>
  <sheetProtection password="8131" sheet="1" objects="1" scenarios="1"/>
  <hyperlinks>
    <hyperlink ref="D33" r:id="rId1" display="Kijk ook eens op www.exceltekstenuitleg.nl"/>
    <hyperlink ref="D34" r:id="rId2" display="www.exceltekstenuitleg.nl"/>
    <hyperlink ref="D24" r:id="rId3" display="info@exceltekstenuitleg.nl"/>
    <hyperlink ref="D21" r:id="rId4" display="* plaats daarbij een link naar www.exceltekstenuitleg.nl "/>
    <hyperlink ref="D29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H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26.00390625" style="7" bestFit="1" customWidth="1"/>
    <col min="2" max="2" width="33.421875" style="7" bestFit="1" customWidth="1"/>
    <col min="3" max="3" width="26.57421875" style="7" bestFit="1" customWidth="1"/>
    <col min="4" max="4" width="22.00390625" style="2" bestFit="1" customWidth="1"/>
    <col min="5" max="5" width="29.00390625" style="1" bestFit="1" customWidth="1"/>
    <col min="6" max="6" width="13.57421875" style="10" customWidth="1"/>
    <col min="7" max="7" width="142.8515625" style="19" bestFit="1" customWidth="1"/>
  </cols>
  <sheetData>
    <row r="1" spans="1:7" s="5" customFormat="1" ht="19.5" customHeight="1" thickBot="1">
      <c r="A1" s="24" t="s">
        <v>465</v>
      </c>
      <c r="B1" s="20" t="s">
        <v>992</v>
      </c>
      <c r="C1" s="20" t="s">
        <v>993</v>
      </c>
      <c r="D1" s="21" t="s">
        <v>1060</v>
      </c>
      <c r="E1" s="22" t="s">
        <v>1008</v>
      </c>
      <c r="F1" s="9" t="s">
        <v>12</v>
      </c>
      <c r="G1" s="9" t="s">
        <v>1018</v>
      </c>
    </row>
    <row r="2" spans="1:7" ht="15.75" thickBot="1">
      <c r="A2" s="7" t="s">
        <v>1025</v>
      </c>
      <c r="B2" s="7" t="s">
        <v>577</v>
      </c>
      <c r="C2" s="7" t="s">
        <v>578</v>
      </c>
      <c r="D2" s="25" t="s">
        <v>1195</v>
      </c>
      <c r="E2" s="1" t="s">
        <v>999</v>
      </c>
      <c r="G2" s="19" t="s">
        <v>30</v>
      </c>
    </row>
    <row r="3" spans="1:7" ht="15.75" thickBot="1">
      <c r="A3" s="7" t="s">
        <v>1025</v>
      </c>
      <c r="B3" s="7" t="s">
        <v>579</v>
      </c>
      <c r="C3" s="7" t="s">
        <v>580</v>
      </c>
      <c r="D3" s="25" t="s">
        <v>1195</v>
      </c>
      <c r="E3" s="1" t="s">
        <v>334</v>
      </c>
      <c r="G3" s="19" t="s">
        <v>31</v>
      </c>
    </row>
    <row r="4" spans="1:7" ht="15.75" thickBot="1">
      <c r="A4" s="7" t="s">
        <v>1025</v>
      </c>
      <c r="B4" s="7" t="s">
        <v>570</v>
      </c>
      <c r="C4" s="7" t="s">
        <v>571</v>
      </c>
      <c r="D4" s="25" t="s">
        <v>1195</v>
      </c>
      <c r="E4" s="1" t="s">
        <v>331</v>
      </c>
      <c r="G4" s="19" t="s">
        <v>32</v>
      </c>
    </row>
    <row r="5" spans="1:7" ht="15.75" thickBot="1">
      <c r="A5" s="7" t="s">
        <v>1025</v>
      </c>
      <c r="B5" s="7" t="s">
        <v>590</v>
      </c>
      <c r="C5" s="7" t="s">
        <v>591</v>
      </c>
      <c r="D5" s="25" t="s">
        <v>1195</v>
      </c>
      <c r="E5" s="1" t="s">
        <v>1124</v>
      </c>
      <c r="G5" s="19" t="s">
        <v>33</v>
      </c>
    </row>
    <row r="6" spans="1:7" ht="15.75" thickBot="1">
      <c r="A6" s="7" t="s">
        <v>1025</v>
      </c>
      <c r="B6" s="7" t="s">
        <v>593</v>
      </c>
      <c r="C6" s="7" t="s">
        <v>594</v>
      </c>
      <c r="D6" s="25" t="s">
        <v>1195</v>
      </c>
      <c r="E6" s="1" t="s">
        <v>338</v>
      </c>
      <c r="G6" s="19" t="s">
        <v>34</v>
      </c>
    </row>
    <row r="7" spans="1:7" ht="15.75" thickBot="1">
      <c r="A7" s="7" t="s">
        <v>1025</v>
      </c>
      <c r="B7" s="7" t="s">
        <v>595</v>
      </c>
      <c r="C7" s="7" t="s">
        <v>596</v>
      </c>
      <c r="D7" s="25" t="s">
        <v>1195</v>
      </c>
      <c r="E7" s="1" t="s">
        <v>339</v>
      </c>
      <c r="G7" s="19" t="s">
        <v>35</v>
      </c>
    </row>
    <row r="8" spans="1:7" ht="15.75" thickBot="1">
      <c r="A8" s="7" t="s">
        <v>1025</v>
      </c>
      <c r="B8" s="7" t="s">
        <v>466</v>
      </c>
      <c r="C8" s="7" t="s">
        <v>600</v>
      </c>
      <c r="D8" s="25" t="s">
        <v>1195</v>
      </c>
      <c r="E8" s="1" t="s">
        <v>341</v>
      </c>
      <c r="G8" s="19" t="s">
        <v>0</v>
      </c>
    </row>
    <row r="9" spans="1:7" ht="15.75" thickBot="1">
      <c r="A9" s="7" t="s">
        <v>1025</v>
      </c>
      <c r="B9" s="7" t="s">
        <v>605</v>
      </c>
      <c r="C9" s="7" t="s">
        <v>606</v>
      </c>
      <c r="D9" s="25" t="s">
        <v>1195</v>
      </c>
      <c r="E9" s="1" t="s">
        <v>344</v>
      </c>
      <c r="G9" s="19" t="s">
        <v>36</v>
      </c>
    </row>
    <row r="10" spans="1:7" ht="15.75" thickBot="1">
      <c r="A10" s="7" t="s">
        <v>1025</v>
      </c>
      <c r="B10" s="7" t="s">
        <v>601</v>
      </c>
      <c r="C10" s="7" t="s">
        <v>602</v>
      </c>
      <c r="D10" s="25" t="s">
        <v>1195</v>
      </c>
      <c r="E10" s="1" t="s">
        <v>342</v>
      </c>
      <c r="G10" s="19" t="s">
        <v>1</v>
      </c>
    </row>
    <row r="11" spans="1:7" ht="15.75" thickBot="1">
      <c r="A11" s="7" t="s">
        <v>1025</v>
      </c>
      <c r="B11" s="7" t="s">
        <v>603</v>
      </c>
      <c r="C11" s="7" t="s">
        <v>604</v>
      </c>
      <c r="D11" s="25" t="s">
        <v>1195</v>
      </c>
      <c r="E11" s="1" t="s">
        <v>343</v>
      </c>
      <c r="G11" s="19" t="s">
        <v>37</v>
      </c>
    </row>
    <row r="12" spans="1:7" ht="15.75" thickBot="1">
      <c r="A12" s="7" t="s">
        <v>1025</v>
      </c>
      <c r="B12" s="7" t="s">
        <v>608</v>
      </c>
      <c r="C12" s="7" t="s">
        <v>609</v>
      </c>
      <c r="D12" s="25" t="s">
        <v>1195</v>
      </c>
      <c r="E12" s="1" t="s">
        <v>345</v>
      </c>
      <c r="G12" s="19" t="s">
        <v>38</v>
      </c>
    </row>
    <row r="13" spans="1:7" ht="15.75" thickBot="1">
      <c r="A13" s="7" t="s">
        <v>1025</v>
      </c>
      <c r="B13" s="7" t="s">
        <v>610</v>
      </c>
      <c r="C13" s="7" t="s">
        <v>611</v>
      </c>
      <c r="D13" s="25" t="s">
        <v>1195</v>
      </c>
      <c r="E13" s="1" t="s">
        <v>346</v>
      </c>
      <c r="G13" s="19" t="s">
        <v>39</v>
      </c>
    </row>
    <row r="14" spans="1:7" ht="15.75" thickBot="1">
      <c r="A14" s="7" t="s">
        <v>1025</v>
      </c>
      <c r="B14" s="7" t="s">
        <v>26</v>
      </c>
      <c r="C14" s="7" t="s">
        <v>660</v>
      </c>
      <c r="D14" s="26" t="s">
        <v>1195</v>
      </c>
      <c r="E14" s="1" t="s">
        <v>1931</v>
      </c>
      <c r="G14" s="19" t="s">
        <v>40</v>
      </c>
    </row>
    <row r="15" spans="1:7" ht="15.75" thickBot="1">
      <c r="A15" s="7" t="s">
        <v>978</v>
      </c>
      <c r="B15" s="7" t="s">
        <v>572</v>
      </c>
      <c r="C15" s="7" t="s">
        <v>573</v>
      </c>
      <c r="D15" s="2" t="s">
        <v>1016</v>
      </c>
      <c r="E15" s="1" t="s">
        <v>1195</v>
      </c>
      <c r="G15" s="19" t="s">
        <v>41</v>
      </c>
    </row>
    <row r="16" spans="1:8" ht="15.75" thickBot="1">
      <c r="A16" s="7" t="s">
        <v>978</v>
      </c>
      <c r="B16" s="7" t="s">
        <v>1294</v>
      </c>
      <c r="C16" s="7" t="s">
        <v>1295</v>
      </c>
      <c r="D16" s="26" t="s">
        <v>1195</v>
      </c>
      <c r="E16" s="1" t="s">
        <v>1775</v>
      </c>
      <c r="G16" s="19" t="s">
        <v>1296</v>
      </c>
      <c r="H16" s="11"/>
    </row>
    <row r="17" spans="1:7" ht="15.75" thickBot="1">
      <c r="A17" s="7" t="s">
        <v>978</v>
      </c>
      <c r="B17" s="7" t="s">
        <v>574</v>
      </c>
      <c r="C17" s="7" t="s">
        <v>575</v>
      </c>
      <c r="D17" s="25" t="s">
        <v>1195</v>
      </c>
      <c r="E17" s="1" t="s">
        <v>332</v>
      </c>
      <c r="G17" s="19" t="s">
        <v>1212</v>
      </c>
    </row>
    <row r="18" spans="1:7" ht="15.75" thickBot="1">
      <c r="A18" s="7" t="s">
        <v>978</v>
      </c>
      <c r="B18" s="7" t="s">
        <v>565</v>
      </c>
      <c r="C18" s="7" t="s">
        <v>566</v>
      </c>
      <c r="D18" s="4" t="s">
        <v>995</v>
      </c>
      <c r="E18" s="1" t="s">
        <v>1195</v>
      </c>
      <c r="G18" s="19" t="s">
        <v>42</v>
      </c>
    </row>
    <row r="19" spans="1:7" ht="15.75" thickBot="1">
      <c r="A19" s="7" t="s">
        <v>978</v>
      </c>
      <c r="B19" s="7" t="s">
        <v>567</v>
      </c>
      <c r="C19" s="7" t="s">
        <v>980</v>
      </c>
      <c r="D19" s="2" t="s">
        <v>1772</v>
      </c>
      <c r="E19" s="1" t="s">
        <v>1195</v>
      </c>
      <c r="G19" s="19" t="s">
        <v>1019</v>
      </c>
    </row>
    <row r="20" spans="1:7" ht="15.75" thickBot="1">
      <c r="A20" s="7" t="s">
        <v>978</v>
      </c>
      <c r="B20" s="7" t="s">
        <v>568</v>
      </c>
      <c r="C20" s="7" t="s">
        <v>569</v>
      </c>
      <c r="D20" s="2" t="s">
        <v>1017</v>
      </c>
      <c r="E20" s="1" t="s">
        <v>1195</v>
      </c>
      <c r="G20" s="19" t="s">
        <v>43</v>
      </c>
    </row>
    <row r="21" spans="1:8" ht="15.75" thickBot="1">
      <c r="A21" s="7" t="s">
        <v>978</v>
      </c>
      <c r="B21" s="7" t="s">
        <v>1297</v>
      </c>
      <c r="C21" s="7" t="s">
        <v>1298</v>
      </c>
      <c r="D21" s="26" t="s">
        <v>1195</v>
      </c>
      <c r="E21" s="1" t="s">
        <v>1776</v>
      </c>
      <c r="G21" s="19" t="s">
        <v>1299</v>
      </c>
      <c r="H21" s="11"/>
    </row>
    <row r="22" spans="1:7" ht="15.75" thickBot="1">
      <c r="A22" s="7" t="s">
        <v>978</v>
      </c>
      <c r="B22" s="7" t="s">
        <v>962</v>
      </c>
      <c r="C22" s="7" t="s">
        <v>963</v>
      </c>
      <c r="D22" s="2" t="s">
        <v>990</v>
      </c>
      <c r="E22" s="1" t="s">
        <v>1195</v>
      </c>
      <c r="G22" s="19" t="s">
        <v>44</v>
      </c>
    </row>
    <row r="23" spans="1:8" ht="15.75" thickBot="1">
      <c r="A23" s="7" t="s">
        <v>978</v>
      </c>
      <c r="B23" s="7" t="s">
        <v>1300</v>
      </c>
      <c r="C23" s="7" t="s">
        <v>964</v>
      </c>
      <c r="D23" s="26" t="s">
        <v>1195</v>
      </c>
      <c r="E23" s="1" t="s">
        <v>1191</v>
      </c>
      <c r="G23" s="19" t="s">
        <v>1301</v>
      </c>
      <c r="H23" s="11"/>
    </row>
    <row r="24" spans="1:8" ht="15.75" thickBot="1">
      <c r="A24" s="7" t="s">
        <v>978</v>
      </c>
      <c r="B24" s="7" t="s">
        <v>1302</v>
      </c>
      <c r="C24" s="7" t="s">
        <v>614</v>
      </c>
      <c r="D24" s="26" t="s">
        <v>1195</v>
      </c>
      <c r="E24" s="1" t="s">
        <v>1129</v>
      </c>
      <c r="G24" s="19" t="s">
        <v>1303</v>
      </c>
      <c r="H24" s="11"/>
    </row>
    <row r="25" spans="1:7" ht="15.75" thickBot="1">
      <c r="A25" s="7" t="s">
        <v>978</v>
      </c>
      <c r="B25" s="7" t="s">
        <v>775</v>
      </c>
      <c r="C25" s="7" t="s">
        <v>776</v>
      </c>
      <c r="D25" s="2" t="s">
        <v>1003</v>
      </c>
      <c r="E25" s="1" t="s">
        <v>1195</v>
      </c>
      <c r="G25" s="19" t="s">
        <v>45</v>
      </c>
    </row>
    <row r="26" spans="1:8" ht="15.75" thickBot="1">
      <c r="A26" s="7" t="s">
        <v>978</v>
      </c>
      <c r="B26" s="7" t="s">
        <v>1304</v>
      </c>
      <c r="C26" s="7" t="s">
        <v>783</v>
      </c>
      <c r="D26" s="26" t="s">
        <v>1195</v>
      </c>
      <c r="E26" s="1" t="s">
        <v>1166</v>
      </c>
      <c r="G26" s="19" t="s">
        <v>46</v>
      </c>
      <c r="H26" s="11"/>
    </row>
    <row r="27" spans="1:8" ht="15.75" thickBot="1">
      <c r="A27" s="7" t="s">
        <v>978</v>
      </c>
      <c r="B27" s="7" t="s">
        <v>1305</v>
      </c>
      <c r="C27" s="7" t="s">
        <v>1306</v>
      </c>
      <c r="D27" s="26" t="s">
        <v>1195</v>
      </c>
      <c r="E27" s="1" t="s">
        <v>1777</v>
      </c>
      <c r="G27" s="19" t="s">
        <v>1307</v>
      </c>
      <c r="H27" s="11"/>
    </row>
    <row r="28" spans="1:7" ht="15.75" thickBot="1">
      <c r="A28" s="7" t="s">
        <v>978</v>
      </c>
      <c r="B28" s="7" t="s">
        <v>933</v>
      </c>
      <c r="C28" s="7" t="s">
        <v>934</v>
      </c>
      <c r="D28" s="2" t="s">
        <v>991</v>
      </c>
      <c r="E28" s="1" t="s">
        <v>1195</v>
      </c>
      <c r="G28" s="19" t="s">
        <v>47</v>
      </c>
    </row>
    <row r="29" spans="1:7" ht="15.75" thickBot="1">
      <c r="A29" s="7" t="s">
        <v>978</v>
      </c>
      <c r="B29" s="7" t="s">
        <v>955</v>
      </c>
      <c r="C29" s="7" t="s">
        <v>956</v>
      </c>
      <c r="D29" s="1" t="s">
        <v>460</v>
      </c>
      <c r="E29" s="1" t="s">
        <v>460</v>
      </c>
      <c r="G29" s="19" t="s">
        <v>1254</v>
      </c>
    </row>
    <row r="30" spans="1:7" ht="15.75" thickBot="1">
      <c r="A30" s="7" t="s">
        <v>978</v>
      </c>
      <c r="B30" s="7" t="s">
        <v>975</v>
      </c>
      <c r="C30" s="7" t="s">
        <v>957</v>
      </c>
      <c r="D30" s="26" t="s">
        <v>1195</v>
      </c>
      <c r="E30" s="1" t="s">
        <v>1187</v>
      </c>
      <c r="G30" s="19" t="s">
        <v>1255</v>
      </c>
    </row>
    <row r="31" spans="1:7" ht="15.75" thickBot="1">
      <c r="A31" s="7" t="s">
        <v>978</v>
      </c>
      <c r="B31" s="7" t="s">
        <v>1308</v>
      </c>
      <c r="C31" s="7" t="s">
        <v>959</v>
      </c>
      <c r="D31" s="26" t="s">
        <v>1195</v>
      </c>
      <c r="E31" s="1" t="s">
        <v>1188</v>
      </c>
      <c r="G31" s="19" t="s">
        <v>1256</v>
      </c>
    </row>
    <row r="32" spans="1:8" ht="15.75" thickBot="1">
      <c r="A32" s="7" t="s">
        <v>978</v>
      </c>
      <c r="B32" s="7" t="s">
        <v>1309</v>
      </c>
      <c r="C32" s="7" t="s">
        <v>1310</v>
      </c>
      <c r="D32" s="26" t="s">
        <v>1195</v>
      </c>
      <c r="E32" s="1" t="s">
        <v>1778</v>
      </c>
      <c r="G32" s="19" t="s">
        <v>1311</v>
      </c>
      <c r="H32" s="11"/>
    </row>
    <row r="33" spans="1:7" ht="15.75" thickBot="1">
      <c r="A33" s="7" t="s">
        <v>978</v>
      </c>
      <c r="B33" s="7" t="s">
        <v>1312</v>
      </c>
      <c r="C33" s="7" t="s">
        <v>612</v>
      </c>
      <c r="D33" s="26" t="s">
        <v>1195</v>
      </c>
      <c r="E33" s="1" t="s">
        <v>1127</v>
      </c>
      <c r="G33" s="19" t="s">
        <v>1214</v>
      </c>
    </row>
    <row r="34" spans="1:7" ht="15.75" thickBot="1">
      <c r="A34" s="7" t="s">
        <v>300</v>
      </c>
      <c r="B34" s="7" t="s">
        <v>257</v>
      </c>
      <c r="C34" s="7" t="s">
        <v>756</v>
      </c>
      <c r="D34" s="26" t="s">
        <v>1195</v>
      </c>
      <c r="E34" s="1" t="s">
        <v>1163</v>
      </c>
      <c r="G34" s="19" t="s">
        <v>2</v>
      </c>
    </row>
    <row r="35" spans="1:7" ht="15.75" thickBot="1">
      <c r="A35" s="7" t="s">
        <v>300</v>
      </c>
      <c r="B35" s="7" t="s">
        <v>258</v>
      </c>
      <c r="C35" s="7" t="s">
        <v>805</v>
      </c>
      <c r="D35" s="26" t="s">
        <v>1195</v>
      </c>
      <c r="E35" s="1" t="s">
        <v>1171</v>
      </c>
      <c r="G35" s="19" t="s">
        <v>48</v>
      </c>
    </row>
    <row r="36" spans="1:7" ht="15.75" thickBot="1">
      <c r="A36" s="7" t="s">
        <v>300</v>
      </c>
      <c r="B36" s="7" t="s">
        <v>259</v>
      </c>
      <c r="C36" s="7" t="s">
        <v>806</v>
      </c>
      <c r="D36" s="26" t="s">
        <v>1195</v>
      </c>
      <c r="E36" s="1" t="s">
        <v>1172</v>
      </c>
      <c r="G36" s="19" t="s">
        <v>49</v>
      </c>
    </row>
    <row r="37" spans="1:7" ht="15.75" thickBot="1">
      <c r="A37" s="7" t="s">
        <v>300</v>
      </c>
      <c r="B37" s="7" t="s">
        <v>260</v>
      </c>
      <c r="C37" s="7" t="s">
        <v>807</v>
      </c>
      <c r="D37" s="26" t="s">
        <v>1195</v>
      </c>
      <c r="E37" s="1" t="s">
        <v>1173</v>
      </c>
      <c r="G37" s="19" t="s">
        <v>50</v>
      </c>
    </row>
    <row r="38" spans="1:7" ht="15.75" thickBot="1">
      <c r="A38" s="7" t="s">
        <v>300</v>
      </c>
      <c r="B38" s="7" t="s">
        <v>261</v>
      </c>
      <c r="C38" s="7" t="s">
        <v>808</v>
      </c>
      <c r="D38" s="26" t="s">
        <v>1195</v>
      </c>
      <c r="E38" s="1" t="s">
        <v>1174</v>
      </c>
      <c r="G38" s="19" t="s">
        <v>51</v>
      </c>
    </row>
    <row r="39" spans="1:7" ht="15.75" thickBot="1">
      <c r="A39" s="7" t="s">
        <v>300</v>
      </c>
      <c r="B39" s="7" t="s">
        <v>476</v>
      </c>
      <c r="C39" s="7" t="s">
        <v>476</v>
      </c>
      <c r="D39" s="26" t="s">
        <v>1195</v>
      </c>
      <c r="E39" s="1" t="s">
        <v>1096</v>
      </c>
      <c r="G39" s="19" t="s">
        <v>1197</v>
      </c>
    </row>
    <row r="40" spans="1:7" ht="15.75" thickBot="1">
      <c r="A40" s="7" t="s">
        <v>300</v>
      </c>
      <c r="B40" s="7" t="s">
        <v>477</v>
      </c>
      <c r="C40" s="7" t="s">
        <v>477</v>
      </c>
      <c r="D40" s="26" t="s">
        <v>1195</v>
      </c>
      <c r="E40" s="1" t="s">
        <v>1097</v>
      </c>
      <c r="G40" s="19" t="s">
        <v>1198</v>
      </c>
    </row>
    <row r="41" spans="1:7" ht="15.75" thickBot="1">
      <c r="A41" s="7" t="s">
        <v>300</v>
      </c>
      <c r="B41" s="7" t="s">
        <v>821</v>
      </c>
      <c r="C41" s="7" t="s">
        <v>822</v>
      </c>
      <c r="D41" s="26" t="s">
        <v>1195</v>
      </c>
      <c r="E41" s="1" t="s">
        <v>977</v>
      </c>
      <c r="G41" s="19" t="s">
        <v>1235</v>
      </c>
    </row>
    <row r="42" spans="1:7" ht="15.75" thickBot="1">
      <c r="A42" s="7" t="s">
        <v>300</v>
      </c>
      <c r="B42" s="7" t="s">
        <v>262</v>
      </c>
      <c r="C42" s="7" t="s">
        <v>557</v>
      </c>
      <c r="D42" s="26" t="s">
        <v>1195</v>
      </c>
      <c r="E42" s="1" t="s">
        <v>1115</v>
      </c>
      <c r="G42" s="19" t="s">
        <v>52</v>
      </c>
    </row>
    <row r="43" spans="1:7" ht="15.75" thickBot="1">
      <c r="A43" s="7" t="s">
        <v>300</v>
      </c>
      <c r="B43" s="7" t="s">
        <v>263</v>
      </c>
      <c r="C43" s="7" t="s">
        <v>554</v>
      </c>
      <c r="D43" s="26" t="s">
        <v>1195</v>
      </c>
      <c r="E43" s="1" t="s">
        <v>1112</v>
      </c>
      <c r="G43" s="19" t="s">
        <v>1207</v>
      </c>
    </row>
    <row r="44" spans="1:7" ht="15.75" thickBot="1">
      <c r="A44" s="7" t="s">
        <v>300</v>
      </c>
      <c r="B44" s="7" t="s">
        <v>264</v>
      </c>
      <c r="C44" s="7" t="s">
        <v>553</v>
      </c>
      <c r="D44" s="26" t="s">
        <v>1195</v>
      </c>
      <c r="E44" s="1" t="s">
        <v>1111</v>
      </c>
      <c r="G44" s="19" t="s">
        <v>1206</v>
      </c>
    </row>
    <row r="45" spans="1:7" ht="15.75" thickBot="1">
      <c r="A45" s="7" t="s">
        <v>300</v>
      </c>
      <c r="B45" s="7" t="s">
        <v>265</v>
      </c>
      <c r="C45" s="7" t="s">
        <v>555</v>
      </c>
      <c r="D45" s="26" t="s">
        <v>1195</v>
      </c>
      <c r="E45" s="1" t="s">
        <v>1113</v>
      </c>
      <c r="G45" s="19" t="s">
        <v>53</v>
      </c>
    </row>
    <row r="46" spans="1:7" ht="15.75" thickBot="1">
      <c r="A46" s="7" t="s">
        <v>300</v>
      </c>
      <c r="B46" s="7" t="s">
        <v>266</v>
      </c>
      <c r="C46" s="7" t="s">
        <v>556</v>
      </c>
      <c r="D46" s="26" t="s">
        <v>1195</v>
      </c>
      <c r="E46" s="1" t="s">
        <v>1114</v>
      </c>
      <c r="G46" s="19" t="s">
        <v>54</v>
      </c>
    </row>
    <row r="47" spans="1:7" ht="15.75" thickBot="1">
      <c r="A47" s="7" t="s">
        <v>300</v>
      </c>
      <c r="B47" s="7" t="s">
        <v>267</v>
      </c>
      <c r="C47" s="7" t="s">
        <v>558</v>
      </c>
      <c r="D47" s="26" t="s">
        <v>1195</v>
      </c>
      <c r="E47" s="1" t="s">
        <v>1116</v>
      </c>
      <c r="G47" s="19" t="s">
        <v>55</v>
      </c>
    </row>
    <row r="48" spans="1:7" ht="15.75" thickBot="1">
      <c r="A48" s="7" t="s">
        <v>300</v>
      </c>
      <c r="B48" s="7" t="s">
        <v>268</v>
      </c>
      <c r="C48" s="7" t="s">
        <v>564</v>
      </c>
      <c r="D48" s="26" t="s">
        <v>1195</v>
      </c>
      <c r="E48" s="1" t="s">
        <v>1118</v>
      </c>
      <c r="G48" s="19" t="s">
        <v>1211</v>
      </c>
    </row>
    <row r="49" spans="1:7" ht="15.75" thickBot="1">
      <c r="A49" s="7" t="s">
        <v>300</v>
      </c>
      <c r="B49" s="7" t="s">
        <v>269</v>
      </c>
      <c r="C49" s="7" t="s">
        <v>563</v>
      </c>
      <c r="D49" s="26" t="s">
        <v>1195</v>
      </c>
      <c r="E49" s="1" t="s">
        <v>1117</v>
      </c>
      <c r="G49" s="19" t="s">
        <v>1210</v>
      </c>
    </row>
    <row r="50" spans="1:7" ht="15.75" thickBot="1">
      <c r="A50" s="7" t="s">
        <v>300</v>
      </c>
      <c r="B50" s="7" t="s">
        <v>576</v>
      </c>
      <c r="C50" s="7" t="s">
        <v>576</v>
      </c>
      <c r="D50" s="26" t="s">
        <v>1195</v>
      </c>
      <c r="E50" s="1" t="s">
        <v>333</v>
      </c>
      <c r="G50" s="19" t="s">
        <v>1213</v>
      </c>
    </row>
    <row r="51" spans="1:7" ht="15.75" thickBot="1">
      <c r="A51" s="7" t="s">
        <v>300</v>
      </c>
      <c r="B51" s="7" t="s">
        <v>581</v>
      </c>
      <c r="C51" s="7" t="s">
        <v>581</v>
      </c>
      <c r="D51" s="25" t="s">
        <v>1195</v>
      </c>
      <c r="E51" s="1" t="s">
        <v>335</v>
      </c>
      <c r="G51" s="19" t="s">
        <v>3</v>
      </c>
    </row>
    <row r="52" spans="1:7" ht="15.75" thickBot="1">
      <c r="A52" s="7" t="s">
        <v>300</v>
      </c>
      <c r="B52" s="7" t="s">
        <v>270</v>
      </c>
      <c r="C52" s="7" t="s">
        <v>592</v>
      </c>
      <c r="D52" s="26" t="s">
        <v>1195</v>
      </c>
      <c r="E52" s="1" t="s">
        <v>1125</v>
      </c>
      <c r="G52" s="19" t="s">
        <v>56</v>
      </c>
    </row>
    <row r="53" spans="1:7" ht="15.75" thickBot="1">
      <c r="A53" s="7" t="s">
        <v>300</v>
      </c>
      <c r="B53" s="7" t="s">
        <v>597</v>
      </c>
      <c r="C53" s="7" t="s">
        <v>597</v>
      </c>
      <c r="D53" s="26" t="s">
        <v>1195</v>
      </c>
      <c r="E53" s="1" t="s">
        <v>340</v>
      </c>
      <c r="G53" s="19" t="s">
        <v>57</v>
      </c>
    </row>
    <row r="54" spans="1:7" ht="15.75" thickBot="1">
      <c r="A54" s="7" t="s">
        <v>300</v>
      </c>
      <c r="B54" s="7" t="s">
        <v>271</v>
      </c>
      <c r="C54" s="7" t="s">
        <v>607</v>
      </c>
      <c r="D54" s="26" t="s">
        <v>1195</v>
      </c>
      <c r="E54" s="1" t="s">
        <v>1126</v>
      </c>
      <c r="G54" s="19" t="s">
        <v>58</v>
      </c>
    </row>
    <row r="55" spans="1:7" ht="15.75" thickBot="1">
      <c r="A55" s="7" t="s">
        <v>300</v>
      </c>
      <c r="B55" s="7" t="s">
        <v>272</v>
      </c>
      <c r="C55" s="7" t="s">
        <v>613</v>
      </c>
      <c r="D55" s="26" t="s">
        <v>1195</v>
      </c>
      <c r="E55" s="1" t="s">
        <v>1128</v>
      </c>
      <c r="G55" s="19" t="s">
        <v>59</v>
      </c>
    </row>
    <row r="56" spans="1:7" ht="15.75" thickBot="1">
      <c r="A56" s="7" t="s">
        <v>300</v>
      </c>
      <c r="B56" s="23" t="s">
        <v>1081</v>
      </c>
      <c r="C56" s="23" t="s">
        <v>597</v>
      </c>
      <c r="D56" s="25" t="s">
        <v>1195</v>
      </c>
      <c r="E56" s="1" t="s">
        <v>340</v>
      </c>
      <c r="F56" s="10" t="str">
        <f>DOLLAR(12.34)</f>
        <v>€ 12,34</v>
      </c>
      <c r="G56" s="19" t="s">
        <v>1082</v>
      </c>
    </row>
    <row r="57" spans="1:7" ht="15.75" thickBot="1">
      <c r="A57" s="7" t="s">
        <v>300</v>
      </c>
      <c r="B57" s="23" t="s">
        <v>1038</v>
      </c>
      <c r="C57" s="23" t="s">
        <v>599</v>
      </c>
      <c r="D57" s="26" t="s">
        <v>1195</v>
      </c>
      <c r="E57" s="1" t="s">
        <v>1195</v>
      </c>
      <c r="G57" s="19" t="s">
        <v>4</v>
      </c>
    </row>
    <row r="58" spans="1:7" ht="15.75" thickBot="1">
      <c r="A58" s="7" t="s">
        <v>300</v>
      </c>
      <c r="B58" s="23" t="s">
        <v>1037</v>
      </c>
      <c r="C58" s="23" t="s">
        <v>598</v>
      </c>
      <c r="D58" s="26" t="s">
        <v>1195</v>
      </c>
      <c r="E58" s="1" t="s">
        <v>1195</v>
      </c>
      <c r="G58" s="19" t="s">
        <v>1083</v>
      </c>
    </row>
    <row r="59" spans="1:7" ht="15.75" thickBot="1">
      <c r="A59" s="7" t="s">
        <v>300</v>
      </c>
      <c r="B59" s="7" t="s">
        <v>767</v>
      </c>
      <c r="C59" s="7" t="s">
        <v>768</v>
      </c>
      <c r="D59" s="25" t="s">
        <v>1195</v>
      </c>
      <c r="E59" s="1" t="s">
        <v>392</v>
      </c>
      <c r="G59" s="19" t="s">
        <v>1230</v>
      </c>
    </row>
    <row r="60" spans="1:7" ht="15.75" thickBot="1">
      <c r="A60" s="7" t="s">
        <v>300</v>
      </c>
      <c r="B60" s="7" t="s">
        <v>836</v>
      </c>
      <c r="C60" s="7" t="s">
        <v>837</v>
      </c>
      <c r="D60" s="25" t="s">
        <v>1195</v>
      </c>
      <c r="E60" s="1" t="s">
        <v>415</v>
      </c>
      <c r="G60" s="19" t="s">
        <v>60</v>
      </c>
    </row>
    <row r="61" spans="1:7" ht="15.75" thickBot="1">
      <c r="A61" s="7" t="s">
        <v>300</v>
      </c>
      <c r="B61" s="7" t="s">
        <v>702</v>
      </c>
      <c r="C61" s="7" t="s">
        <v>703</v>
      </c>
      <c r="D61" s="1" t="s">
        <v>370</v>
      </c>
      <c r="E61" s="1" t="s">
        <v>370</v>
      </c>
      <c r="G61" s="19" t="s">
        <v>61</v>
      </c>
    </row>
    <row r="62" spans="1:7" ht="15.75" thickBot="1">
      <c r="A62" s="7" t="s">
        <v>300</v>
      </c>
      <c r="B62" s="7" t="s">
        <v>704</v>
      </c>
      <c r="C62" s="7" t="s">
        <v>705</v>
      </c>
      <c r="D62" s="25" t="s">
        <v>1195</v>
      </c>
      <c r="E62" s="1" t="s">
        <v>371</v>
      </c>
      <c r="G62" s="19" t="s">
        <v>62</v>
      </c>
    </row>
    <row r="63" spans="1:7" ht="15.75" thickBot="1">
      <c r="A63" s="7" t="s">
        <v>300</v>
      </c>
      <c r="B63" s="7" t="s">
        <v>273</v>
      </c>
      <c r="C63" s="7" t="s">
        <v>960</v>
      </c>
      <c r="D63" s="26" t="s">
        <v>1195</v>
      </c>
      <c r="E63" s="1" t="s">
        <v>1189</v>
      </c>
      <c r="G63" s="19" t="s">
        <v>5</v>
      </c>
    </row>
    <row r="64" spans="1:7" ht="15.75" thickBot="1">
      <c r="A64" s="7" t="s">
        <v>300</v>
      </c>
      <c r="B64" s="7" t="s">
        <v>1009</v>
      </c>
      <c r="C64" s="7" t="s">
        <v>981</v>
      </c>
      <c r="D64" s="25" t="s">
        <v>1195</v>
      </c>
      <c r="E64" s="1" t="s">
        <v>982</v>
      </c>
      <c r="G64" s="19" t="s">
        <v>63</v>
      </c>
    </row>
    <row r="65" spans="1:7" ht="15.75" thickBot="1">
      <c r="A65" s="7" t="s">
        <v>300</v>
      </c>
      <c r="B65" s="7" t="s">
        <v>883</v>
      </c>
      <c r="C65" s="7" t="s">
        <v>884</v>
      </c>
      <c r="D65" s="1" t="s">
        <v>430</v>
      </c>
      <c r="E65" s="1" t="s">
        <v>1195</v>
      </c>
      <c r="G65" s="19" t="s">
        <v>1240</v>
      </c>
    </row>
    <row r="66" spans="1:7" ht="15.75" thickBot="1">
      <c r="A66" s="7" t="s">
        <v>300</v>
      </c>
      <c r="B66" s="7" t="s">
        <v>798</v>
      </c>
      <c r="C66" s="7" t="s">
        <v>799</v>
      </c>
      <c r="D66" s="25" t="s">
        <v>1195</v>
      </c>
      <c r="E66" s="1" t="s">
        <v>401</v>
      </c>
      <c r="G66" s="19" t="s">
        <v>1232</v>
      </c>
    </row>
    <row r="67" spans="1:7" ht="15.75" thickBot="1">
      <c r="A67" s="7" t="s">
        <v>300</v>
      </c>
      <c r="B67" s="7" t="s">
        <v>274</v>
      </c>
      <c r="C67" s="7" t="s">
        <v>961</v>
      </c>
      <c r="D67" s="26" t="s">
        <v>1195</v>
      </c>
      <c r="E67" s="1" t="s">
        <v>1190</v>
      </c>
      <c r="G67" s="19" t="s">
        <v>6</v>
      </c>
    </row>
    <row r="68" spans="1:7" ht="15.75" thickBot="1">
      <c r="A68" s="7" t="s">
        <v>300</v>
      </c>
      <c r="B68" s="7" t="s">
        <v>275</v>
      </c>
      <c r="C68" s="7" t="s">
        <v>784</v>
      </c>
      <c r="D68" s="26" t="s">
        <v>1195</v>
      </c>
      <c r="E68" s="1" t="s">
        <v>1167</v>
      </c>
      <c r="G68" s="19" t="s">
        <v>64</v>
      </c>
    </row>
    <row r="69" spans="1:7" ht="15.75" thickBot="1">
      <c r="A69" s="7" t="s">
        <v>300</v>
      </c>
      <c r="B69" s="7" t="s">
        <v>797</v>
      </c>
      <c r="C69" s="7" t="s">
        <v>797</v>
      </c>
      <c r="D69" s="25" t="s">
        <v>1195</v>
      </c>
      <c r="E69" s="1" t="s">
        <v>400</v>
      </c>
      <c r="G69" s="19" t="s">
        <v>65</v>
      </c>
    </row>
    <row r="70" spans="1:7" ht="15.75" thickBot="1">
      <c r="A70" s="7" t="s">
        <v>300</v>
      </c>
      <c r="B70" s="7" t="s">
        <v>276</v>
      </c>
      <c r="C70" s="7" t="s">
        <v>849</v>
      </c>
      <c r="D70" s="26" t="s">
        <v>1195</v>
      </c>
      <c r="E70" s="1" t="s">
        <v>1179</v>
      </c>
      <c r="G70" s="19" t="s">
        <v>66</v>
      </c>
    </row>
    <row r="71" spans="1:7" ht="15.75" thickBot="1">
      <c r="A71" s="7" t="s">
        <v>300</v>
      </c>
      <c r="B71" s="7" t="s">
        <v>826</v>
      </c>
      <c r="C71" s="7" t="s">
        <v>827</v>
      </c>
      <c r="D71" s="25" t="s">
        <v>1195</v>
      </c>
      <c r="E71" s="1" t="s">
        <v>411</v>
      </c>
      <c r="G71" s="19" t="s">
        <v>67</v>
      </c>
    </row>
    <row r="72" spans="1:8" ht="15.75" thickBot="1">
      <c r="A72" s="7" t="s">
        <v>300</v>
      </c>
      <c r="B72" s="7" t="s">
        <v>1313</v>
      </c>
      <c r="C72" s="7" t="s">
        <v>1314</v>
      </c>
      <c r="D72" s="26" t="s">
        <v>1195</v>
      </c>
      <c r="E72" s="1" t="s">
        <v>1779</v>
      </c>
      <c r="G72" s="19" t="s">
        <v>1315</v>
      </c>
      <c r="H72" s="11"/>
    </row>
    <row r="73" spans="1:7" ht="15.75" thickBot="1">
      <c r="A73" s="7" t="s">
        <v>300</v>
      </c>
      <c r="B73" s="7" t="s">
        <v>277</v>
      </c>
      <c r="C73" s="7" t="s">
        <v>829</v>
      </c>
      <c r="D73" s="26" t="s">
        <v>1195</v>
      </c>
      <c r="E73" s="1" t="s">
        <v>1236</v>
      </c>
      <c r="G73" s="19" t="s">
        <v>1238</v>
      </c>
    </row>
    <row r="74" spans="1:7" ht="15.75" thickBot="1">
      <c r="A74" s="7" t="s">
        <v>300</v>
      </c>
      <c r="B74" s="7" t="s">
        <v>278</v>
      </c>
      <c r="C74" s="7" t="s">
        <v>828</v>
      </c>
      <c r="D74" s="26" t="s">
        <v>1195</v>
      </c>
      <c r="E74" s="1" t="s">
        <v>1237</v>
      </c>
      <c r="G74" s="19" t="s">
        <v>7</v>
      </c>
    </row>
    <row r="75" spans="1:7" ht="15.75" thickBot="1">
      <c r="A75" s="7" t="s">
        <v>300</v>
      </c>
      <c r="B75" s="7" t="s">
        <v>279</v>
      </c>
      <c r="C75" s="7" t="s">
        <v>830</v>
      </c>
      <c r="D75" s="26" t="s">
        <v>1195</v>
      </c>
      <c r="E75" s="1" t="s">
        <v>1176</v>
      </c>
      <c r="G75" s="19" t="s">
        <v>8</v>
      </c>
    </row>
    <row r="76" spans="1:7" ht="15.75" thickBot="1">
      <c r="A76" s="7" t="s">
        <v>300</v>
      </c>
      <c r="B76" s="7" t="s">
        <v>280</v>
      </c>
      <c r="C76" s="7" t="s">
        <v>966</v>
      </c>
      <c r="D76" s="26" t="s">
        <v>1195</v>
      </c>
      <c r="E76" s="1" t="s">
        <v>1192</v>
      </c>
      <c r="G76" s="19" t="s">
        <v>1257</v>
      </c>
    </row>
    <row r="77" spans="1:7" ht="15.75" thickBot="1">
      <c r="A77" s="7" t="s">
        <v>300</v>
      </c>
      <c r="B77" s="7" t="s">
        <v>281</v>
      </c>
      <c r="C77" s="7" t="s">
        <v>967</v>
      </c>
      <c r="D77" s="26" t="s">
        <v>1195</v>
      </c>
      <c r="E77" s="1" t="s">
        <v>1193</v>
      </c>
      <c r="G77" s="19" t="s">
        <v>9</v>
      </c>
    </row>
    <row r="78" spans="1:7" ht="15.75" thickBot="1">
      <c r="A78" s="7" t="s">
        <v>300</v>
      </c>
      <c r="B78" s="7" t="s">
        <v>282</v>
      </c>
      <c r="C78" s="7" t="s">
        <v>965</v>
      </c>
      <c r="D78" s="26" t="s">
        <v>1195</v>
      </c>
      <c r="E78" s="1" t="s">
        <v>1195</v>
      </c>
      <c r="G78" s="19" t="s">
        <v>68</v>
      </c>
    </row>
    <row r="79" spans="1:7" ht="15.75" thickBot="1">
      <c r="A79" s="7" t="s">
        <v>300</v>
      </c>
      <c r="B79" s="7" t="s">
        <v>847</v>
      </c>
      <c r="C79" s="7" t="s">
        <v>848</v>
      </c>
      <c r="D79" s="25" t="s">
        <v>1195</v>
      </c>
      <c r="E79" s="1" t="s">
        <v>419</v>
      </c>
      <c r="G79" s="19" t="s">
        <v>69</v>
      </c>
    </row>
    <row r="80" spans="1:7" ht="15.75" thickBot="1">
      <c r="A80" s="7" t="s">
        <v>300</v>
      </c>
      <c r="B80" s="7" t="s">
        <v>283</v>
      </c>
      <c r="C80" s="7" t="s">
        <v>701</v>
      </c>
      <c r="D80" s="26" t="s">
        <v>1195</v>
      </c>
      <c r="E80" s="1" t="s">
        <v>1158</v>
      </c>
      <c r="G80" s="19" t="s">
        <v>70</v>
      </c>
    </row>
    <row r="81" spans="1:8" ht="15.75" thickBot="1">
      <c r="A81" s="7" t="s">
        <v>300</v>
      </c>
      <c r="B81" s="7" t="s">
        <v>1316</v>
      </c>
      <c r="C81" s="7" t="s">
        <v>1771</v>
      </c>
      <c r="D81" s="26" t="s">
        <v>1195</v>
      </c>
      <c r="E81" s="1" t="s">
        <v>1780</v>
      </c>
      <c r="G81" s="19" t="s">
        <v>1317</v>
      </c>
      <c r="H81" s="11"/>
    </row>
    <row r="82" spans="1:7" ht="15.75" thickBot="1">
      <c r="A82" s="7" t="s">
        <v>300</v>
      </c>
      <c r="B82" s="7" t="s">
        <v>284</v>
      </c>
      <c r="C82" s="7" t="s">
        <v>468</v>
      </c>
      <c r="D82" s="26" t="s">
        <v>1195</v>
      </c>
      <c r="E82" s="1" t="s">
        <v>1093</v>
      </c>
      <c r="G82" s="19" t="s">
        <v>71</v>
      </c>
    </row>
    <row r="83" spans="1:7" ht="15.75" thickBot="1">
      <c r="A83" s="7" t="s">
        <v>300</v>
      </c>
      <c r="B83" s="7" t="s">
        <v>285</v>
      </c>
      <c r="C83" s="7" t="s">
        <v>469</v>
      </c>
      <c r="D83" s="26" t="s">
        <v>1195</v>
      </c>
      <c r="E83" s="1" t="s">
        <v>1094</v>
      </c>
      <c r="G83" s="19" t="s">
        <v>1196</v>
      </c>
    </row>
    <row r="84" spans="1:7" ht="15.75" thickBot="1">
      <c r="A84" s="7" t="s">
        <v>300</v>
      </c>
      <c r="B84" s="7" t="s">
        <v>286</v>
      </c>
      <c r="C84" s="7" t="s">
        <v>920</v>
      </c>
      <c r="D84" s="26" t="s">
        <v>1195</v>
      </c>
      <c r="E84" s="1" t="s">
        <v>1184</v>
      </c>
      <c r="G84" s="19" t="s">
        <v>1245</v>
      </c>
    </row>
    <row r="85" spans="1:7" ht="15.75" thickBot="1">
      <c r="A85" s="7" t="s">
        <v>300</v>
      </c>
      <c r="B85" s="7" t="s">
        <v>287</v>
      </c>
      <c r="C85" s="7" t="s">
        <v>921</v>
      </c>
      <c r="D85" s="26" t="s">
        <v>1195</v>
      </c>
      <c r="E85" s="1" t="s">
        <v>1185</v>
      </c>
      <c r="G85" s="19" t="s">
        <v>1246</v>
      </c>
    </row>
    <row r="86" spans="1:7" ht="15.75" thickBot="1">
      <c r="A86" s="7" t="s">
        <v>300</v>
      </c>
      <c r="B86" s="7" t="s">
        <v>288</v>
      </c>
      <c r="C86" s="7" t="s">
        <v>922</v>
      </c>
      <c r="D86" s="26" t="s">
        <v>1195</v>
      </c>
      <c r="E86" s="1" t="s">
        <v>1186</v>
      </c>
      <c r="G86" s="19" t="s">
        <v>72</v>
      </c>
    </row>
    <row r="87" spans="1:7" ht="15.75" thickBot="1">
      <c r="A87" s="7" t="s">
        <v>300</v>
      </c>
      <c r="B87" s="7" t="s">
        <v>916</v>
      </c>
      <c r="C87" s="7" t="s">
        <v>916</v>
      </c>
      <c r="D87" s="1" t="s">
        <v>446</v>
      </c>
      <c r="E87" s="1" t="s">
        <v>1195</v>
      </c>
      <c r="G87" s="19" t="s">
        <v>10</v>
      </c>
    </row>
    <row r="88" spans="1:7" ht="15.75" thickBot="1">
      <c r="A88" s="7" t="s">
        <v>300</v>
      </c>
      <c r="B88" s="7" t="s">
        <v>289</v>
      </c>
      <c r="C88" s="7" t="s">
        <v>649</v>
      </c>
      <c r="D88" s="26" t="s">
        <v>1195</v>
      </c>
      <c r="E88" s="1" t="s">
        <v>1134</v>
      </c>
      <c r="G88" s="19" t="s">
        <v>1220</v>
      </c>
    </row>
    <row r="89" spans="1:7" ht="15.75" thickBot="1">
      <c r="A89" s="7" t="s">
        <v>300</v>
      </c>
      <c r="B89" s="7" t="s">
        <v>647</v>
      </c>
      <c r="C89" s="7" t="s">
        <v>648</v>
      </c>
      <c r="D89" s="1" t="s">
        <v>1133</v>
      </c>
      <c r="E89" s="1" t="s">
        <v>1133</v>
      </c>
      <c r="G89" s="19" t="s">
        <v>73</v>
      </c>
    </row>
    <row r="90" spans="1:7" ht="15.75" thickBot="1">
      <c r="A90" s="7" t="s">
        <v>300</v>
      </c>
      <c r="B90" s="8" t="s">
        <v>976</v>
      </c>
      <c r="C90" s="8" t="s">
        <v>976</v>
      </c>
      <c r="D90" s="26" t="s">
        <v>1195</v>
      </c>
      <c r="E90" s="1" t="s">
        <v>1251</v>
      </c>
      <c r="G90" s="19" t="s">
        <v>1086</v>
      </c>
    </row>
    <row r="91" spans="1:7" ht="15.75" thickBot="1">
      <c r="A91" s="7" t="s">
        <v>300</v>
      </c>
      <c r="B91" s="7" t="s">
        <v>952</v>
      </c>
      <c r="C91" s="7" t="s">
        <v>952</v>
      </c>
      <c r="D91" s="25" t="s">
        <v>1195</v>
      </c>
      <c r="E91" s="1" t="s">
        <v>458</v>
      </c>
      <c r="G91" s="19" t="s">
        <v>1252</v>
      </c>
    </row>
    <row r="92" spans="1:8" ht="15.75" thickBot="1">
      <c r="A92" s="7" t="s">
        <v>1024</v>
      </c>
      <c r="B92" s="7" t="s">
        <v>1318</v>
      </c>
      <c r="C92" s="7" t="s">
        <v>1319</v>
      </c>
      <c r="D92" s="26" t="s">
        <v>1195</v>
      </c>
      <c r="E92" s="1" t="s">
        <v>1781</v>
      </c>
      <c r="G92" s="19" t="s">
        <v>1320</v>
      </c>
      <c r="H92" s="11"/>
    </row>
    <row r="93" spans="1:8" ht="15.75" thickBot="1">
      <c r="A93" s="7" t="s">
        <v>1024</v>
      </c>
      <c r="B93" s="7" t="s">
        <v>1321</v>
      </c>
      <c r="C93" s="7" t="s">
        <v>1322</v>
      </c>
      <c r="D93" s="26" t="s">
        <v>1195</v>
      </c>
      <c r="E93" s="1" t="s">
        <v>1782</v>
      </c>
      <c r="G93" s="19" t="s">
        <v>1323</v>
      </c>
      <c r="H93" s="11"/>
    </row>
    <row r="94" spans="1:7" ht="15.75" thickBot="1">
      <c r="A94" s="7" t="s">
        <v>1024</v>
      </c>
      <c r="B94" s="8" t="s">
        <v>1006</v>
      </c>
      <c r="C94" s="8" t="s">
        <v>514</v>
      </c>
      <c r="D94" s="2" t="s">
        <v>1064</v>
      </c>
      <c r="E94" s="1" t="s">
        <v>1195</v>
      </c>
      <c r="G94" s="19" t="s">
        <v>74</v>
      </c>
    </row>
    <row r="95" spans="1:7" ht="15.75" thickBot="1">
      <c r="A95" s="7" t="s">
        <v>1024</v>
      </c>
      <c r="B95" s="7" t="s">
        <v>696</v>
      </c>
      <c r="C95" s="7" t="s">
        <v>696</v>
      </c>
      <c r="D95" s="26" t="s">
        <v>1195</v>
      </c>
      <c r="E95" s="1" t="s">
        <v>1195</v>
      </c>
      <c r="G95" s="19" t="s">
        <v>75</v>
      </c>
    </row>
    <row r="96" spans="1:7" ht="15.75" thickBot="1">
      <c r="A96" s="7" t="s">
        <v>1024</v>
      </c>
      <c r="B96" s="7" t="s">
        <v>290</v>
      </c>
      <c r="C96" s="7" t="s">
        <v>712</v>
      </c>
      <c r="D96" s="26" t="s">
        <v>1195</v>
      </c>
      <c r="E96" s="1" t="s">
        <v>1159</v>
      </c>
      <c r="G96" s="19" t="s">
        <v>76</v>
      </c>
    </row>
    <row r="97" spans="1:7" ht="15.75" thickBot="1">
      <c r="A97" s="7" t="s">
        <v>1024</v>
      </c>
      <c r="B97" s="7" t="s">
        <v>291</v>
      </c>
      <c r="C97" s="7" t="s">
        <v>721</v>
      </c>
      <c r="D97" s="26" t="s">
        <v>1195</v>
      </c>
      <c r="E97" s="1" t="s">
        <v>1160</v>
      </c>
      <c r="G97" s="19" t="s">
        <v>77</v>
      </c>
    </row>
    <row r="98" spans="1:8" ht="15.75" thickBot="1">
      <c r="A98" s="7" t="s">
        <v>1024</v>
      </c>
      <c r="B98" s="7" t="s">
        <v>1324</v>
      </c>
      <c r="C98" s="7" t="s">
        <v>1325</v>
      </c>
      <c r="D98" s="26" t="s">
        <v>1195</v>
      </c>
      <c r="E98" s="1" t="s">
        <v>1783</v>
      </c>
      <c r="G98" s="19" t="s">
        <v>1326</v>
      </c>
      <c r="H98" s="11"/>
    </row>
    <row r="99" spans="1:8" ht="15.75" thickBot="1">
      <c r="A99" s="7" t="s">
        <v>1024</v>
      </c>
      <c r="B99" s="7" t="s">
        <v>1327</v>
      </c>
      <c r="C99" s="7" t="s">
        <v>1328</v>
      </c>
      <c r="D99" s="26" t="s">
        <v>1195</v>
      </c>
      <c r="E99" s="1" t="s">
        <v>1784</v>
      </c>
      <c r="G99" s="19" t="s">
        <v>1329</v>
      </c>
      <c r="H99" s="11"/>
    </row>
    <row r="100" spans="1:7" ht="15.75" thickBot="1">
      <c r="A100" s="7" t="s">
        <v>1024</v>
      </c>
      <c r="B100" s="7" t="s">
        <v>710</v>
      </c>
      <c r="C100" s="7" t="s">
        <v>711</v>
      </c>
      <c r="D100" s="2" t="s">
        <v>373</v>
      </c>
      <c r="E100" s="1" t="s">
        <v>373</v>
      </c>
      <c r="G100" s="19" t="s">
        <v>78</v>
      </c>
    </row>
    <row r="101" spans="1:7" ht="15.75" thickBot="1">
      <c r="A101" s="7" t="s">
        <v>1024</v>
      </c>
      <c r="B101" s="7" t="s">
        <v>708</v>
      </c>
      <c r="C101" s="7" t="s">
        <v>709</v>
      </c>
      <c r="D101" s="25" t="s">
        <v>1195</v>
      </c>
      <c r="E101" s="1" t="s">
        <v>372</v>
      </c>
      <c r="G101" s="19" t="s">
        <v>79</v>
      </c>
    </row>
    <row r="102" spans="1:7" ht="15.75" thickBot="1">
      <c r="A102" s="7" t="s">
        <v>1024</v>
      </c>
      <c r="B102" s="7" t="s">
        <v>717</v>
      </c>
      <c r="C102" s="7" t="s">
        <v>718</v>
      </c>
      <c r="D102" s="25" t="s">
        <v>1195</v>
      </c>
      <c r="E102" s="1" t="s">
        <v>376</v>
      </c>
      <c r="G102" s="19" t="s">
        <v>1224</v>
      </c>
    </row>
    <row r="103" spans="1:7" ht="15.75" thickBot="1">
      <c r="A103" s="7" t="s">
        <v>1024</v>
      </c>
      <c r="B103" s="7" t="s">
        <v>719</v>
      </c>
      <c r="C103" s="7" t="s">
        <v>720</v>
      </c>
      <c r="D103" s="2" t="s">
        <v>377</v>
      </c>
      <c r="E103" s="1" t="s">
        <v>377</v>
      </c>
      <c r="G103" s="19" t="s">
        <v>80</v>
      </c>
    </row>
    <row r="104" spans="1:7" ht="15.75" thickBot="1">
      <c r="A104" s="7" t="s">
        <v>1024</v>
      </c>
      <c r="B104" s="7" t="s">
        <v>706</v>
      </c>
      <c r="C104" s="7" t="s">
        <v>707</v>
      </c>
      <c r="D104" s="2" t="s">
        <v>983</v>
      </c>
      <c r="E104" s="1" t="s">
        <v>1195</v>
      </c>
      <c r="G104" s="19" t="s">
        <v>81</v>
      </c>
    </row>
    <row r="105" spans="1:7" ht="15.75" thickBot="1">
      <c r="A105" s="7" t="s">
        <v>1024</v>
      </c>
      <c r="B105" s="7" t="s">
        <v>713</v>
      </c>
      <c r="C105" s="7" t="s">
        <v>714</v>
      </c>
      <c r="D105" s="25" t="s">
        <v>1195</v>
      </c>
      <c r="E105" s="1" t="s">
        <v>374</v>
      </c>
      <c r="G105" s="19" t="s">
        <v>82</v>
      </c>
    </row>
    <row r="106" spans="1:7" ht="15.75" thickBot="1">
      <c r="A106" s="7" t="s">
        <v>1024</v>
      </c>
      <c r="B106" s="7" t="s">
        <v>715</v>
      </c>
      <c r="C106" s="7" t="s">
        <v>716</v>
      </c>
      <c r="D106" s="25" t="s">
        <v>1195</v>
      </c>
      <c r="E106" s="1" t="s">
        <v>375</v>
      </c>
      <c r="G106" s="19" t="s">
        <v>83</v>
      </c>
    </row>
    <row r="107" spans="1:7" ht="15.75" thickBot="1">
      <c r="A107" s="7" t="s">
        <v>1024</v>
      </c>
      <c r="B107" s="7" t="s">
        <v>724</v>
      </c>
      <c r="C107" s="7" t="s">
        <v>725</v>
      </c>
      <c r="D107" s="25" t="s">
        <v>1195</v>
      </c>
      <c r="E107" s="1" t="s">
        <v>378</v>
      </c>
      <c r="G107" s="19" t="s">
        <v>84</v>
      </c>
    </row>
    <row r="108" spans="1:7" ht="15.75" thickBot="1">
      <c r="A108" s="7" t="s">
        <v>1024</v>
      </c>
      <c r="B108" s="7" t="s">
        <v>722</v>
      </c>
      <c r="C108" s="7" t="s">
        <v>723</v>
      </c>
      <c r="D108" s="26" t="s">
        <v>1195</v>
      </c>
      <c r="E108" s="1" t="s">
        <v>1195</v>
      </c>
      <c r="G108" s="19" t="s">
        <v>85</v>
      </c>
    </row>
    <row r="109" spans="1:7" ht="15.75" thickBot="1">
      <c r="A109" s="7" t="s">
        <v>1024</v>
      </c>
      <c r="B109" s="7" t="s">
        <v>779</v>
      </c>
      <c r="C109" s="7" t="s">
        <v>779</v>
      </c>
      <c r="D109" s="26" t="s">
        <v>1195</v>
      </c>
      <c r="E109" s="1" t="s">
        <v>1195</v>
      </c>
      <c r="G109" s="19" t="s">
        <v>86</v>
      </c>
    </row>
    <row r="110" spans="1:7" ht="15.75" thickBot="1">
      <c r="A110" s="7" t="s">
        <v>1024</v>
      </c>
      <c r="B110" s="7" t="s">
        <v>546</v>
      </c>
      <c r="C110" s="7" t="s">
        <v>780</v>
      </c>
      <c r="D110" s="26" t="s">
        <v>1195</v>
      </c>
      <c r="E110" s="1" t="s">
        <v>1195</v>
      </c>
      <c r="G110" s="19" t="s">
        <v>1092</v>
      </c>
    </row>
    <row r="111" spans="1:7" ht="15.75" thickBot="1">
      <c r="A111" s="7" t="s">
        <v>1024</v>
      </c>
      <c r="B111" s="7" t="s">
        <v>974</v>
      </c>
      <c r="C111" s="7" t="s">
        <v>974</v>
      </c>
      <c r="D111" s="26" t="s">
        <v>1195</v>
      </c>
      <c r="E111" s="1" t="s">
        <v>1195</v>
      </c>
      <c r="G111" s="19" t="s">
        <v>1079</v>
      </c>
    </row>
    <row r="112" spans="1:8" s="6" customFormat="1" ht="15.75" thickBot="1">
      <c r="A112" s="7" t="s">
        <v>1024</v>
      </c>
      <c r="B112" s="7" t="s">
        <v>972</v>
      </c>
      <c r="C112" s="7" t="s">
        <v>850</v>
      </c>
      <c r="D112" s="26" t="s">
        <v>1195</v>
      </c>
      <c r="E112" s="1" t="s">
        <v>1195</v>
      </c>
      <c r="F112" s="10"/>
      <c r="G112" s="19" t="s">
        <v>1079</v>
      </c>
      <c r="H112"/>
    </row>
    <row r="113" spans="1:7" ht="15.75" thickBot="1">
      <c r="A113" s="7" t="s">
        <v>1024</v>
      </c>
      <c r="B113" s="7" t="s">
        <v>973</v>
      </c>
      <c r="C113" s="7" t="s">
        <v>510</v>
      </c>
      <c r="D113" s="26" t="s">
        <v>1195</v>
      </c>
      <c r="E113" s="1" t="s">
        <v>1195</v>
      </c>
      <c r="G113" s="19" t="s">
        <v>1079</v>
      </c>
    </row>
    <row r="114" spans="1:7" ht="15.75" thickBot="1">
      <c r="A114" s="7" t="s">
        <v>1024</v>
      </c>
      <c r="B114" s="7" t="s">
        <v>1056</v>
      </c>
      <c r="C114" s="7" t="s">
        <v>1043</v>
      </c>
      <c r="D114" s="26" t="s">
        <v>1195</v>
      </c>
      <c r="E114" s="1" t="s">
        <v>1785</v>
      </c>
      <c r="F114" s="12"/>
      <c r="G114" s="19" t="s">
        <v>1051</v>
      </c>
    </row>
    <row r="115" spans="1:7" ht="15.75" thickBot="1">
      <c r="A115" s="7" t="s">
        <v>1024</v>
      </c>
      <c r="B115" s="7" t="s">
        <v>943</v>
      </c>
      <c r="C115" s="7" t="s">
        <v>943</v>
      </c>
      <c r="D115" s="26" t="s">
        <v>1195</v>
      </c>
      <c r="E115" s="1" t="s">
        <v>1195</v>
      </c>
      <c r="G115" s="19" t="s">
        <v>11</v>
      </c>
    </row>
    <row r="116" spans="1:7" ht="15.75" thickBot="1">
      <c r="A116" s="7" t="s">
        <v>1024</v>
      </c>
      <c r="B116" s="7" t="s">
        <v>617</v>
      </c>
      <c r="C116" s="7" t="s">
        <v>618</v>
      </c>
      <c r="D116" s="2" t="s">
        <v>1065</v>
      </c>
      <c r="E116" s="1" t="s">
        <v>1195</v>
      </c>
      <c r="G116" s="19" t="s">
        <v>87</v>
      </c>
    </row>
    <row r="117" spans="1:8" ht="15.75" thickBot="1">
      <c r="A117" s="7" t="s">
        <v>1330</v>
      </c>
      <c r="B117" s="7" t="s">
        <v>1331</v>
      </c>
      <c r="C117" s="7" t="s">
        <v>1332</v>
      </c>
      <c r="D117" s="26" t="s">
        <v>1195</v>
      </c>
      <c r="E117" s="1" t="s">
        <v>1786</v>
      </c>
      <c r="G117" s="19" t="s">
        <v>1333</v>
      </c>
      <c r="H117" s="11"/>
    </row>
    <row r="118" spans="1:8" ht="15.75" thickBot="1">
      <c r="A118" s="7" t="s">
        <v>1330</v>
      </c>
      <c r="B118" s="7" t="s">
        <v>1334</v>
      </c>
      <c r="C118" s="7" t="s">
        <v>1335</v>
      </c>
      <c r="D118" s="26" t="s">
        <v>1195</v>
      </c>
      <c r="E118" s="1" t="s">
        <v>1787</v>
      </c>
      <c r="G118" s="19" t="s">
        <v>1336</v>
      </c>
      <c r="H118" s="11"/>
    </row>
    <row r="119" spans="1:8" ht="15.75" thickBot="1">
      <c r="A119" s="7" t="s">
        <v>1330</v>
      </c>
      <c r="B119" s="7" t="s">
        <v>1337</v>
      </c>
      <c r="C119" s="7" t="s">
        <v>1338</v>
      </c>
      <c r="D119" s="26" t="s">
        <v>1195</v>
      </c>
      <c r="E119" s="1" t="s">
        <v>1788</v>
      </c>
      <c r="G119" s="19" t="s">
        <v>1339</v>
      </c>
      <c r="H119" s="11"/>
    </row>
    <row r="120" spans="1:8" ht="15.75" thickBot="1">
      <c r="A120" s="7" t="s">
        <v>1330</v>
      </c>
      <c r="B120" s="7" t="s">
        <v>1340</v>
      </c>
      <c r="C120" s="7" t="s">
        <v>1341</v>
      </c>
      <c r="D120" s="26" t="s">
        <v>1195</v>
      </c>
      <c r="E120" s="1" t="s">
        <v>1789</v>
      </c>
      <c r="G120" s="19" t="s">
        <v>1342</v>
      </c>
      <c r="H120" s="11"/>
    </row>
    <row r="121" spans="1:8" ht="15.75" thickBot="1">
      <c r="A121" s="7" t="s">
        <v>1330</v>
      </c>
      <c r="B121" s="7" t="s">
        <v>1343</v>
      </c>
      <c r="C121" s="7" t="s">
        <v>1344</v>
      </c>
      <c r="D121" s="26" t="s">
        <v>1195</v>
      </c>
      <c r="E121" s="1" t="s">
        <v>1790</v>
      </c>
      <c r="G121" s="19" t="s">
        <v>1345</v>
      </c>
      <c r="H121" s="11"/>
    </row>
    <row r="122" spans="1:8" ht="15.75" thickBot="1">
      <c r="A122" s="7" t="s">
        <v>1330</v>
      </c>
      <c r="B122" s="7" t="s">
        <v>1346</v>
      </c>
      <c r="C122" s="7" t="s">
        <v>1347</v>
      </c>
      <c r="D122" s="26" t="s">
        <v>1195</v>
      </c>
      <c r="E122" s="1" t="s">
        <v>1791</v>
      </c>
      <c r="G122" s="19" t="s">
        <v>1348</v>
      </c>
      <c r="H122" s="11"/>
    </row>
    <row r="123" spans="1:8" ht="15.75" thickBot="1">
      <c r="A123" s="7" t="s">
        <v>1330</v>
      </c>
      <c r="B123" s="7" t="s">
        <v>1349</v>
      </c>
      <c r="C123" s="7" t="s">
        <v>1350</v>
      </c>
      <c r="D123" s="26" t="s">
        <v>1195</v>
      </c>
      <c r="E123" s="1" t="s">
        <v>1792</v>
      </c>
      <c r="G123" s="19" t="s">
        <v>1351</v>
      </c>
      <c r="H123" s="11"/>
    </row>
    <row r="124" spans="1:7" ht="15.75" thickBot="1">
      <c r="A124" s="7" t="s">
        <v>1021</v>
      </c>
      <c r="B124" s="7" t="s">
        <v>675</v>
      </c>
      <c r="C124" s="7" t="s">
        <v>676</v>
      </c>
      <c r="D124" s="2" t="s">
        <v>1026</v>
      </c>
      <c r="E124" s="1" t="s">
        <v>1026</v>
      </c>
      <c r="G124" s="19" t="s">
        <v>1087</v>
      </c>
    </row>
    <row r="125" spans="1:7" ht="15.75" thickBot="1">
      <c r="A125" s="7" t="s">
        <v>1021</v>
      </c>
      <c r="B125" s="7" t="s">
        <v>1041</v>
      </c>
      <c r="C125" s="7" t="s">
        <v>1040</v>
      </c>
      <c r="D125" s="26" t="s">
        <v>1195</v>
      </c>
      <c r="E125" s="1" t="s">
        <v>1140</v>
      </c>
      <c r="G125" s="19" t="s">
        <v>1088</v>
      </c>
    </row>
    <row r="126" spans="1:8" ht="15.75" thickBot="1">
      <c r="A126" s="7" t="s">
        <v>1021</v>
      </c>
      <c r="B126" s="7" t="s">
        <v>1352</v>
      </c>
      <c r="C126" s="7" t="s">
        <v>1353</v>
      </c>
      <c r="D126" s="26" t="s">
        <v>1195</v>
      </c>
      <c r="E126" s="1" t="s">
        <v>1793</v>
      </c>
      <c r="G126" s="19" t="s">
        <v>1354</v>
      </c>
      <c r="H126" s="11"/>
    </row>
    <row r="127" spans="1:8" ht="15.75" thickBot="1">
      <c r="A127" s="7" t="s">
        <v>1021</v>
      </c>
      <c r="B127" s="7" t="s">
        <v>1355</v>
      </c>
      <c r="C127" s="7" t="s">
        <v>1356</v>
      </c>
      <c r="D127" s="26" t="s">
        <v>1195</v>
      </c>
      <c r="E127" s="1" t="s">
        <v>1794</v>
      </c>
      <c r="G127" s="19" t="s">
        <v>1357</v>
      </c>
      <c r="H127" s="11"/>
    </row>
    <row r="128" spans="1:7" ht="15.75" thickBot="1">
      <c r="A128" s="7" t="s">
        <v>1021</v>
      </c>
      <c r="B128" s="7" t="s">
        <v>478</v>
      </c>
      <c r="C128" s="7" t="s">
        <v>479</v>
      </c>
      <c r="D128" s="1" t="s">
        <v>305</v>
      </c>
      <c r="E128" s="1" t="s">
        <v>305</v>
      </c>
      <c r="G128" s="19" t="s">
        <v>1075</v>
      </c>
    </row>
    <row r="129" spans="1:8" ht="15.75" thickBot="1">
      <c r="A129" s="7" t="s">
        <v>1021</v>
      </c>
      <c r="B129" s="7" t="s">
        <v>1358</v>
      </c>
      <c r="C129" s="7" t="s">
        <v>1359</v>
      </c>
      <c r="D129" s="26" t="s">
        <v>1195</v>
      </c>
      <c r="E129" s="1" t="s">
        <v>1795</v>
      </c>
      <c r="G129" s="19" t="s">
        <v>1360</v>
      </c>
      <c r="H129" s="11"/>
    </row>
    <row r="130" spans="1:7" ht="15.75" thickBot="1">
      <c r="A130" s="7" t="s">
        <v>1021</v>
      </c>
      <c r="B130" s="7" t="s">
        <v>793</v>
      </c>
      <c r="C130" s="7" t="s">
        <v>794</v>
      </c>
      <c r="D130" s="2" t="s">
        <v>1027</v>
      </c>
      <c r="E130" s="1" t="s">
        <v>1195</v>
      </c>
      <c r="G130" s="19" t="s">
        <v>1089</v>
      </c>
    </row>
    <row r="131" spans="1:7" ht="15.75" thickBot="1">
      <c r="A131" s="7" t="s">
        <v>1021</v>
      </c>
      <c r="B131" s="7" t="s">
        <v>811</v>
      </c>
      <c r="C131" s="7" t="s">
        <v>812</v>
      </c>
      <c r="D131" s="1" t="s">
        <v>403</v>
      </c>
      <c r="E131" s="25" t="s">
        <v>1195</v>
      </c>
      <c r="G131" s="19" t="s">
        <v>1090</v>
      </c>
    </row>
    <row r="132" spans="1:7" ht="15.75" thickBot="1">
      <c r="A132" s="7" t="s">
        <v>1021</v>
      </c>
      <c r="B132" s="7" t="b">
        <v>0</v>
      </c>
      <c r="C132" s="7" t="b">
        <v>0</v>
      </c>
      <c r="D132" s="2" t="s">
        <v>463</v>
      </c>
      <c r="E132" s="1" t="s">
        <v>1195</v>
      </c>
      <c r="G132" s="19" t="s">
        <v>1084</v>
      </c>
    </row>
    <row r="133" spans="1:7" ht="15.75" thickBot="1">
      <c r="A133" s="7" t="s">
        <v>1021</v>
      </c>
      <c r="B133" s="7" t="b">
        <v>1</v>
      </c>
      <c r="C133" s="7" t="b">
        <v>1</v>
      </c>
      <c r="D133" s="2" t="s">
        <v>464</v>
      </c>
      <c r="E133" s="1" t="s">
        <v>1195</v>
      </c>
      <c r="G133" s="19" t="s">
        <v>1085</v>
      </c>
    </row>
    <row r="134" spans="1:8" ht="15.75" thickBot="1">
      <c r="A134" s="7" t="s">
        <v>1361</v>
      </c>
      <c r="B134" s="7" t="s">
        <v>1362</v>
      </c>
      <c r="C134" s="7" t="s">
        <v>935</v>
      </c>
      <c r="D134" s="26" t="s">
        <v>1195</v>
      </c>
      <c r="E134" s="1" t="s">
        <v>1796</v>
      </c>
      <c r="G134" s="19" t="s">
        <v>1363</v>
      </c>
      <c r="H134" s="11"/>
    </row>
    <row r="135" spans="1:8" ht="15.75" thickBot="1">
      <c r="A135" s="7" t="s">
        <v>1364</v>
      </c>
      <c r="B135" s="7" t="s">
        <v>1365</v>
      </c>
      <c r="C135" s="7" t="s">
        <v>1366</v>
      </c>
      <c r="D135" s="26" t="s">
        <v>1195</v>
      </c>
      <c r="E135" s="1" t="s">
        <v>1797</v>
      </c>
      <c r="G135" s="19" t="s">
        <v>1367</v>
      </c>
      <c r="H135" s="11"/>
    </row>
    <row r="136" spans="1:8" ht="15.75" thickBot="1">
      <c r="A136" s="7" t="s">
        <v>1364</v>
      </c>
      <c r="B136" s="7" t="s">
        <v>1368</v>
      </c>
      <c r="C136" s="7" t="s">
        <v>1369</v>
      </c>
      <c r="D136" s="26" t="s">
        <v>1195</v>
      </c>
      <c r="E136" s="1" t="s">
        <v>1798</v>
      </c>
      <c r="G136" s="19" t="s">
        <v>1370</v>
      </c>
      <c r="H136" s="11"/>
    </row>
    <row r="137" spans="1:8" ht="15.75" thickBot="1">
      <c r="A137" s="7" t="s">
        <v>1364</v>
      </c>
      <c r="B137" s="7" t="s">
        <v>1371</v>
      </c>
      <c r="C137" s="7" t="s">
        <v>1371</v>
      </c>
      <c r="D137" s="26" t="s">
        <v>1195</v>
      </c>
      <c r="E137" s="1" t="s">
        <v>1799</v>
      </c>
      <c r="G137" s="19" t="s">
        <v>1372</v>
      </c>
      <c r="H137" s="11"/>
    </row>
    <row r="138" spans="1:8" ht="15.75" thickBot="1">
      <c r="A138" s="7" t="s">
        <v>1364</v>
      </c>
      <c r="B138" s="7" t="s">
        <v>1388</v>
      </c>
      <c r="C138" s="7" t="s">
        <v>1389</v>
      </c>
      <c r="D138" s="26" t="s">
        <v>1195</v>
      </c>
      <c r="E138" s="1" t="s">
        <v>1800</v>
      </c>
      <c r="G138" s="19" t="s">
        <v>1390</v>
      </c>
      <c r="H138" s="11"/>
    </row>
    <row r="139" spans="1:8" ht="15.75" thickBot="1">
      <c r="A139" s="7" t="s">
        <v>1364</v>
      </c>
      <c r="B139" s="7" t="s">
        <v>1394</v>
      </c>
      <c r="C139" s="7" t="s">
        <v>1395</v>
      </c>
      <c r="D139" s="26" t="s">
        <v>1195</v>
      </c>
      <c r="E139" s="1" t="s">
        <v>1801</v>
      </c>
      <c r="G139" s="19" t="s">
        <v>1396</v>
      </c>
      <c r="H139" s="11"/>
    </row>
    <row r="140" spans="1:8" ht="15.75" thickBot="1">
      <c r="A140" s="7" t="s">
        <v>1364</v>
      </c>
      <c r="B140" s="7" t="s">
        <v>1391</v>
      </c>
      <c r="C140" s="7" t="s">
        <v>1392</v>
      </c>
      <c r="D140" s="26" t="s">
        <v>1195</v>
      </c>
      <c r="E140" s="1" t="s">
        <v>1802</v>
      </c>
      <c r="G140" s="19" t="s">
        <v>1393</v>
      </c>
      <c r="H140" s="11"/>
    </row>
    <row r="141" spans="1:8" ht="15.75" thickBot="1">
      <c r="A141" s="7" t="s">
        <v>1364</v>
      </c>
      <c r="B141" s="7" t="s">
        <v>1397</v>
      </c>
      <c r="C141" s="7" t="s">
        <v>1398</v>
      </c>
      <c r="D141" s="26" t="s">
        <v>1195</v>
      </c>
      <c r="E141" s="1" t="s">
        <v>1803</v>
      </c>
      <c r="G141" s="19" t="s">
        <v>1399</v>
      </c>
      <c r="H141" s="11"/>
    </row>
    <row r="142" spans="1:8" ht="15.75" thickBot="1">
      <c r="A142" s="7" t="s">
        <v>1364</v>
      </c>
      <c r="B142" s="7" t="s">
        <v>1400</v>
      </c>
      <c r="C142" s="7" t="s">
        <v>1401</v>
      </c>
      <c r="D142" s="26" t="s">
        <v>1195</v>
      </c>
      <c r="E142" s="1" t="s">
        <v>1804</v>
      </c>
      <c r="G142" s="19" t="s">
        <v>1402</v>
      </c>
      <c r="H142" s="11"/>
    </row>
    <row r="143" spans="1:8" ht="15.75" thickBot="1">
      <c r="A143" s="7" t="s">
        <v>1364</v>
      </c>
      <c r="B143" s="7" t="s">
        <v>1403</v>
      </c>
      <c r="C143" s="7" t="s">
        <v>1404</v>
      </c>
      <c r="D143" s="26" t="s">
        <v>1195</v>
      </c>
      <c r="E143" s="1" t="s">
        <v>1805</v>
      </c>
      <c r="G143" s="19" t="s">
        <v>1405</v>
      </c>
      <c r="H143" s="11"/>
    </row>
    <row r="144" spans="1:8" ht="15.75" thickBot="1">
      <c r="A144" s="7" t="s">
        <v>1364</v>
      </c>
      <c r="B144" s="7" t="s">
        <v>1373</v>
      </c>
      <c r="C144" s="7" t="s">
        <v>1374</v>
      </c>
      <c r="D144" s="26" t="s">
        <v>1195</v>
      </c>
      <c r="E144" s="1" t="s">
        <v>1806</v>
      </c>
      <c r="G144" s="19" t="s">
        <v>1375</v>
      </c>
      <c r="H144" s="11"/>
    </row>
    <row r="145" spans="1:8" ht="15.75" thickBot="1">
      <c r="A145" s="7" t="s">
        <v>1364</v>
      </c>
      <c r="B145" s="7" t="s">
        <v>1376</v>
      </c>
      <c r="C145" s="7" t="s">
        <v>1377</v>
      </c>
      <c r="D145" s="26" t="s">
        <v>1195</v>
      </c>
      <c r="E145" s="1" t="s">
        <v>1807</v>
      </c>
      <c r="G145" s="19" t="s">
        <v>1378</v>
      </c>
      <c r="H145" s="11"/>
    </row>
    <row r="146" spans="1:8" ht="15.75" thickBot="1">
      <c r="A146" s="7" t="s">
        <v>1364</v>
      </c>
      <c r="B146" s="7" t="s">
        <v>1379</v>
      </c>
      <c r="C146" s="7" t="s">
        <v>1380</v>
      </c>
      <c r="D146" s="26" t="s">
        <v>1195</v>
      </c>
      <c r="E146" s="1" t="s">
        <v>1808</v>
      </c>
      <c r="G146" s="19" t="s">
        <v>1381</v>
      </c>
      <c r="H146" s="11"/>
    </row>
    <row r="147" spans="1:8" ht="15.75" thickBot="1">
      <c r="A147" s="7" t="s">
        <v>1364</v>
      </c>
      <c r="B147" s="7" t="s">
        <v>1409</v>
      </c>
      <c r="C147" s="7" t="s">
        <v>1410</v>
      </c>
      <c r="D147" s="26" t="s">
        <v>1195</v>
      </c>
      <c r="E147" s="1" t="s">
        <v>1809</v>
      </c>
      <c r="G147" s="19" t="s">
        <v>1411</v>
      </c>
      <c r="H147" s="11"/>
    </row>
    <row r="148" spans="1:8" ht="15.75" thickBot="1">
      <c r="A148" s="7" t="s">
        <v>1364</v>
      </c>
      <c r="B148" s="7" t="s">
        <v>1382</v>
      </c>
      <c r="C148" s="7" t="s">
        <v>1383</v>
      </c>
      <c r="D148" s="26" t="s">
        <v>1195</v>
      </c>
      <c r="E148" s="1" t="s">
        <v>1810</v>
      </c>
      <c r="G148" s="19" t="s">
        <v>1384</v>
      </c>
      <c r="H148" s="11"/>
    </row>
    <row r="149" spans="1:8" ht="15.75" thickBot="1">
      <c r="A149" s="7" t="s">
        <v>1364</v>
      </c>
      <c r="B149" s="7" t="s">
        <v>1385</v>
      </c>
      <c r="C149" s="7" t="s">
        <v>1386</v>
      </c>
      <c r="D149" s="26" t="s">
        <v>1195</v>
      </c>
      <c r="E149" s="1" t="s">
        <v>1811</v>
      </c>
      <c r="G149" s="19" t="s">
        <v>1387</v>
      </c>
      <c r="H149" s="11"/>
    </row>
    <row r="150" spans="1:8" ht="15.75" thickBot="1">
      <c r="A150" s="7" t="s">
        <v>1364</v>
      </c>
      <c r="B150" s="7" t="s">
        <v>1406</v>
      </c>
      <c r="C150" s="7" t="s">
        <v>1407</v>
      </c>
      <c r="D150" s="26" t="s">
        <v>1195</v>
      </c>
      <c r="E150" s="1" t="s">
        <v>1812</v>
      </c>
      <c r="G150" s="19" t="s">
        <v>1408</v>
      </c>
      <c r="H150" s="11"/>
    </row>
    <row r="151" spans="1:7" ht="15.75" thickBot="1">
      <c r="A151" s="7" t="s">
        <v>302</v>
      </c>
      <c r="B151" s="7" t="s">
        <v>544</v>
      </c>
      <c r="C151" s="7" t="s">
        <v>545</v>
      </c>
      <c r="D151" s="1" t="s">
        <v>325</v>
      </c>
      <c r="E151" s="1" t="s">
        <v>325</v>
      </c>
      <c r="G151" s="19" t="s">
        <v>1202</v>
      </c>
    </row>
    <row r="152" spans="1:7" ht="15.75" thickBot="1">
      <c r="A152" s="7" t="s">
        <v>302</v>
      </c>
      <c r="B152" s="7" t="s">
        <v>551</v>
      </c>
      <c r="C152" s="7" t="s">
        <v>552</v>
      </c>
      <c r="D152" s="25" t="s">
        <v>1195</v>
      </c>
      <c r="E152" s="1" t="s">
        <v>328</v>
      </c>
      <c r="G152" s="19" t="s">
        <v>1204</v>
      </c>
    </row>
    <row r="153" spans="1:7" ht="15.75" thickBot="1">
      <c r="A153" s="7" t="s">
        <v>302</v>
      </c>
      <c r="B153" s="7" t="s">
        <v>549</v>
      </c>
      <c r="C153" s="7" t="s">
        <v>550</v>
      </c>
      <c r="D153" s="25" t="s">
        <v>1195</v>
      </c>
      <c r="E153" s="1" t="s">
        <v>327</v>
      </c>
      <c r="G153" s="19" t="s">
        <v>88</v>
      </c>
    </row>
    <row r="154" spans="1:7" ht="15.75" thickBot="1">
      <c r="A154" s="7" t="s">
        <v>302</v>
      </c>
      <c r="B154" s="7" t="s">
        <v>547</v>
      </c>
      <c r="C154" s="7" t="s">
        <v>548</v>
      </c>
      <c r="D154" s="25" t="s">
        <v>1195</v>
      </c>
      <c r="E154" s="1" t="s">
        <v>326</v>
      </c>
      <c r="G154" s="19" t="s">
        <v>1203</v>
      </c>
    </row>
    <row r="155" spans="1:7" ht="15.75" thickBot="1">
      <c r="A155" s="7" t="s">
        <v>302</v>
      </c>
      <c r="B155" s="7" t="s">
        <v>1057</v>
      </c>
      <c r="C155" s="7" t="s">
        <v>1058</v>
      </c>
      <c r="D155" s="25" t="s">
        <v>1195</v>
      </c>
      <c r="E155" s="1" t="s">
        <v>1110</v>
      </c>
      <c r="G155" s="19" t="s">
        <v>1205</v>
      </c>
    </row>
    <row r="156" spans="1:7" ht="15.75" thickBot="1">
      <c r="A156" s="7" t="s">
        <v>302</v>
      </c>
      <c r="B156" s="7" t="s">
        <v>503</v>
      </c>
      <c r="C156" s="7" t="s">
        <v>504</v>
      </c>
      <c r="D156" s="25" t="s">
        <v>1195</v>
      </c>
      <c r="E156" s="1" t="s">
        <v>313</v>
      </c>
      <c r="G156" s="19" t="s">
        <v>1200</v>
      </c>
    </row>
    <row r="157" spans="1:7" ht="15.75" thickBot="1">
      <c r="A157" s="7" t="s">
        <v>302</v>
      </c>
      <c r="B157" s="7" t="s">
        <v>501</v>
      </c>
      <c r="C157" s="7" t="s">
        <v>502</v>
      </c>
      <c r="D157" s="25" t="s">
        <v>1195</v>
      </c>
      <c r="E157" s="1" t="s">
        <v>312</v>
      </c>
      <c r="G157" s="19" t="s">
        <v>1199</v>
      </c>
    </row>
    <row r="158" spans="1:8" ht="15.75" thickBot="1">
      <c r="A158" s="7" t="s">
        <v>302</v>
      </c>
      <c r="B158" s="7" t="s">
        <v>504</v>
      </c>
      <c r="C158" s="7" t="s">
        <v>504</v>
      </c>
      <c r="D158" s="61" t="s">
        <v>1195</v>
      </c>
      <c r="E158" s="1" t="s">
        <v>313</v>
      </c>
      <c r="G158" s="19" t="s">
        <v>1412</v>
      </c>
      <c r="H158" s="11"/>
    </row>
    <row r="159" spans="1:8" ht="15.75" thickBot="1">
      <c r="A159" s="7" t="s">
        <v>302</v>
      </c>
      <c r="B159" s="7" t="s">
        <v>1414</v>
      </c>
      <c r="C159" s="7" t="s">
        <v>502</v>
      </c>
      <c r="D159" s="61" t="s">
        <v>1195</v>
      </c>
      <c r="E159" s="1" t="s">
        <v>312</v>
      </c>
      <c r="G159" s="19" t="s">
        <v>1413</v>
      </c>
      <c r="H159" s="11"/>
    </row>
    <row r="160" spans="1:7" ht="15.75" thickBot="1">
      <c r="A160" s="7" t="s">
        <v>302</v>
      </c>
      <c r="B160" s="7" t="s">
        <v>537</v>
      </c>
      <c r="C160" s="7" t="s">
        <v>538</v>
      </c>
      <c r="D160" s="60" t="s">
        <v>1195</v>
      </c>
      <c r="E160" s="1" t="s">
        <v>322</v>
      </c>
      <c r="G160" s="19" t="s">
        <v>89</v>
      </c>
    </row>
    <row r="161" spans="1:8" ht="15.75" thickBot="1">
      <c r="A161" s="7" t="s">
        <v>302</v>
      </c>
      <c r="B161" s="7" t="s">
        <v>1415</v>
      </c>
      <c r="C161" s="7" t="s">
        <v>1416</v>
      </c>
      <c r="D161" s="61" t="s">
        <v>1195</v>
      </c>
      <c r="E161" s="1" t="s">
        <v>1813</v>
      </c>
      <c r="G161" s="19" t="s">
        <v>1417</v>
      </c>
      <c r="H161" s="11"/>
    </row>
    <row r="162" spans="1:8" ht="15.75" thickBot="1">
      <c r="A162" s="7" t="s">
        <v>302</v>
      </c>
      <c r="B162" s="7" t="s">
        <v>1418</v>
      </c>
      <c r="C162" s="7" t="s">
        <v>1419</v>
      </c>
      <c r="D162" s="61" t="s">
        <v>1195</v>
      </c>
      <c r="E162" s="1" t="s">
        <v>1814</v>
      </c>
      <c r="G162" s="19" t="s">
        <v>1420</v>
      </c>
      <c r="H162" s="11"/>
    </row>
    <row r="163" spans="1:8" ht="15.75" thickBot="1">
      <c r="A163" s="7" t="s">
        <v>302</v>
      </c>
      <c r="B163" s="7" t="s">
        <v>1421</v>
      </c>
      <c r="C163" s="7" t="s">
        <v>509</v>
      </c>
      <c r="D163" s="61" t="s">
        <v>1195</v>
      </c>
      <c r="E163" s="1" t="s">
        <v>314</v>
      </c>
      <c r="G163" s="19" t="s">
        <v>1422</v>
      </c>
      <c r="H163" s="11"/>
    </row>
    <row r="164" spans="1:8" ht="15.75" thickBot="1">
      <c r="A164" s="7" t="s">
        <v>302</v>
      </c>
      <c r="B164" s="7" t="s">
        <v>1423</v>
      </c>
      <c r="C164" s="7" t="s">
        <v>1424</v>
      </c>
      <c r="D164" s="61" t="s">
        <v>1195</v>
      </c>
      <c r="E164" s="1" t="s">
        <v>1815</v>
      </c>
      <c r="G164" s="19" t="s">
        <v>90</v>
      </c>
      <c r="H164" s="11"/>
    </row>
    <row r="165" spans="1:8" ht="15.75" thickBot="1">
      <c r="A165" s="7" t="s">
        <v>302</v>
      </c>
      <c r="B165" s="7" t="s">
        <v>1425</v>
      </c>
      <c r="C165" s="7" t="s">
        <v>1426</v>
      </c>
      <c r="D165" s="61" t="s">
        <v>1195</v>
      </c>
      <c r="E165" s="1" t="s">
        <v>1816</v>
      </c>
      <c r="G165" s="19" t="s">
        <v>1427</v>
      </c>
      <c r="H165" s="11"/>
    </row>
    <row r="166" spans="1:7" ht="15.75" thickBot="1">
      <c r="A166" s="7" t="s">
        <v>302</v>
      </c>
      <c r="B166" s="7" t="s">
        <v>1078</v>
      </c>
      <c r="C166" s="7" t="s">
        <v>1070</v>
      </c>
      <c r="D166" s="61" t="s">
        <v>1195</v>
      </c>
      <c r="E166" s="1" t="s">
        <v>1258</v>
      </c>
      <c r="G166" s="19" t="s">
        <v>1077</v>
      </c>
    </row>
    <row r="167" spans="1:7" ht="15.75" thickBot="1">
      <c r="A167" s="7" t="s">
        <v>302</v>
      </c>
      <c r="B167" s="7" t="s">
        <v>508</v>
      </c>
      <c r="C167" s="7" t="s">
        <v>509</v>
      </c>
      <c r="D167" s="60" t="s">
        <v>1195</v>
      </c>
      <c r="E167" s="1" t="s">
        <v>314</v>
      </c>
      <c r="G167" s="19" t="s">
        <v>90</v>
      </c>
    </row>
    <row r="168" spans="1:7" ht="15.75" thickBot="1">
      <c r="A168" s="7" t="s">
        <v>302</v>
      </c>
      <c r="B168" s="7" t="s">
        <v>517</v>
      </c>
      <c r="C168" s="7" t="s">
        <v>518</v>
      </c>
      <c r="D168" s="60" t="s">
        <v>1195</v>
      </c>
      <c r="E168" s="1" t="s">
        <v>316</v>
      </c>
      <c r="G168" s="19" t="s">
        <v>91</v>
      </c>
    </row>
    <row r="169" spans="1:7" ht="15.75" thickBot="1">
      <c r="A169" s="7" t="s">
        <v>302</v>
      </c>
      <c r="B169" s="7" t="s">
        <v>519</v>
      </c>
      <c r="C169" s="7" t="s">
        <v>520</v>
      </c>
      <c r="D169" s="60" t="s">
        <v>1195</v>
      </c>
      <c r="E169" s="1" t="s">
        <v>317</v>
      </c>
      <c r="G169" s="19" t="s">
        <v>92</v>
      </c>
    </row>
    <row r="170" spans="1:7" ht="15.75" thickBot="1">
      <c r="A170" s="7" t="s">
        <v>302</v>
      </c>
      <c r="B170" s="7" t="s">
        <v>521</v>
      </c>
      <c r="C170" s="7" t="s">
        <v>522</v>
      </c>
      <c r="D170" s="60" t="s">
        <v>1195</v>
      </c>
      <c r="E170" s="1" t="s">
        <v>318</v>
      </c>
      <c r="G170" s="19" t="s">
        <v>93</v>
      </c>
    </row>
    <row r="171" spans="1:8" ht="15.75" thickBot="1">
      <c r="A171" s="7" t="s">
        <v>302</v>
      </c>
      <c r="B171" s="7" t="s">
        <v>1428</v>
      </c>
      <c r="C171" s="7" t="s">
        <v>1429</v>
      </c>
      <c r="D171" s="61" t="s">
        <v>1195</v>
      </c>
      <c r="E171" s="1" t="s">
        <v>1817</v>
      </c>
      <c r="G171" s="19" t="s">
        <v>1430</v>
      </c>
      <c r="H171" s="11"/>
    </row>
    <row r="172" spans="1:8" ht="15.75" thickBot="1">
      <c r="A172" s="7" t="s">
        <v>302</v>
      </c>
      <c r="B172" s="7" t="s">
        <v>1431</v>
      </c>
      <c r="C172" s="7" t="s">
        <v>1432</v>
      </c>
      <c r="D172" s="61" t="s">
        <v>1195</v>
      </c>
      <c r="E172" s="1" t="s">
        <v>1818</v>
      </c>
      <c r="G172" s="19" t="s">
        <v>1433</v>
      </c>
      <c r="H172" s="11"/>
    </row>
    <row r="173" spans="1:8" ht="15.75" thickBot="1">
      <c r="A173" s="7" t="s">
        <v>302</v>
      </c>
      <c r="B173" s="7" t="s">
        <v>1434</v>
      </c>
      <c r="C173" s="7" t="s">
        <v>1435</v>
      </c>
      <c r="D173" s="61" t="s">
        <v>1195</v>
      </c>
      <c r="E173" s="1" t="s">
        <v>1819</v>
      </c>
      <c r="G173" s="19" t="s">
        <v>93</v>
      </c>
      <c r="H173" s="11"/>
    </row>
    <row r="174" spans="1:8" ht="15.75" thickBot="1">
      <c r="A174" s="7" t="s">
        <v>302</v>
      </c>
      <c r="B174" s="7" t="s">
        <v>1436</v>
      </c>
      <c r="C174" s="7" t="s">
        <v>1437</v>
      </c>
      <c r="D174" s="61" t="s">
        <v>1195</v>
      </c>
      <c r="E174" s="1" t="s">
        <v>1820</v>
      </c>
      <c r="G174" s="19" t="s">
        <v>1438</v>
      </c>
      <c r="H174" s="11"/>
    </row>
    <row r="175" spans="1:8" ht="15.75" thickBot="1">
      <c r="A175" s="7" t="s">
        <v>302</v>
      </c>
      <c r="B175" s="7" t="s">
        <v>1439</v>
      </c>
      <c r="C175" s="7" t="s">
        <v>1440</v>
      </c>
      <c r="D175" s="61" t="s">
        <v>1195</v>
      </c>
      <c r="E175" s="1" t="s">
        <v>1821</v>
      </c>
      <c r="G175" s="19" t="s">
        <v>1441</v>
      </c>
      <c r="H175" s="11"/>
    </row>
    <row r="176" spans="1:7" ht="15.75" thickBot="1">
      <c r="A176" s="7" t="s">
        <v>302</v>
      </c>
      <c r="B176" s="7" t="s">
        <v>540</v>
      </c>
      <c r="C176" s="7" t="s">
        <v>541</v>
      </c>
      <c r="D176" s="60" t="s">
        <v>1195</v>
      </c>
      <c r="E176" s="1" t="s">
        <v>323</v>
      </c>
      <c r="G176" s="19" t="s">
        <v>94</v>
      </c>
    </row>
    <row r="177" spans="1:7" ht="15.75" thickBot="1">
      <c r="A177" s="7" t="s">
        <v>302</v>
      </c>
      <c r="B177" s="7" t="s">
        <v>559</v>
      </c>
      <c r="C177" s="7" t="s">
        <v>560</v>
      </c>
      <c r="D177" s="60" t="s">
        <v>1195</v>
      </c>
      <c r="E177" s="1" t="s">
        <v>329</v>
      </c>
      <c r="G177" s="19" t="s">
        <v>1208</v>
      </c>
    </row>
    <row r="178" spans="1:8" ht="15.75" thickBot="1">
      <c r="A178" s="7" t="s">
        <v>302</v>
      </c>
      <c r="B178" s="7" t="s">
        <v>1442</v>
      </c>
      <c r="C178" s="7" t="s">
        <v>1443</v>
      </c>
      <c r="D178" s="61" t="s">
        <v>1195</v>
      </c>
      <c r="E178" s="1" t="s">
        <v>1822</v>
      </c>
      <c r="G178" s="19" t="s">
        <v>1444</v>
      </c>
      <c r="H178" s="11"/>
    </row>
    <row r="179" spans="1:8" ht="15.75" thickBot="1">
      <c r="A179" s="7" t="s">
        <v>302</v>
      </c>
      <c r="B179" s="7" t="s">
        <v>1445</v>
      </c>
      <c r="C179" s="7" t="s">
        <v>1446</v>
      </c>
      <c r="D179" s="61" t="s">
        <v>1195</v>
      </c>
      <c r="E179" s="1" t="s">
        <v>1823</v>
      </c>
      <c r="G179" s="19" t="s">
        <v>1447</v>
      </c>
      <c r="H179" s="11"/>
    </row>
    <row r="180" spans="1:7" ht="15.75" thickBot="1">
      <c r="A180" s="7" t="s">
        <v>302</v>
      </c>
      <c r="B180" s="7" t="s">
        <v>561</v>
      </c>
      <c r="C180" s="7" t="s">
        <v>562</v>
      </c>
      <c r="D180" s="60" t="s">
        <v>1195</v>
      </c>
      <c r="E180" s="1" t="s">
        <v>330</v>
      </c>
      <c r="G180" s="19" t="s">
        <v>1209</v>
      </c>
    </row>
    <row r="181" spans="1:7" ht="15.75" thickBot="1">
      <c r="A181" s="7" t="s">
        <v>302</v>
      </c>
      <c r="B181" s="7" t="s">
        <v>588</v>
      </c>
      <c r="C181" s="7" t="s">
        <v>589</v>
      </c>
      <c r="D181" s="60" t="s">
        <v>1195</v>
      </c>
      <c r="E181" s="1" t="s">
        <v>337</v>
      </c>
      <c r="G181" s="19" t="s">
        <v>95</v>
      </c>
    </row>
    <row r="182" spans="1:7" ht="15.75" thickBot="1">
      <c r="A182" s="7" t="s">
        <v>302</v>
      </c>
      <c r="B182" s="7" t="s">
        <v>623</v>
      </c>
      <c r="C182" s="7" t="s">
        <v>624</v>
      </c>
      <c r="D182" s="60" t="s">
        <v>1195</v>
      </c>
      <c r="E182" s="1" t="s">
        <v>348</v>
      </c>
      <c r="G182" s="19" t="s">
        <v>96</v>
      </c>
    </row>
    <row r="183" spans="1:8" ht="15.75" thickBot="1">
      <c r="A183" s="7" t="s">
        <v>302</v>
      </c>
      <c r="B183" s="7" t="s">
        <v>1448</v>
      </c>
      <c r="C183" s="7" t="s">
        <v>1449</v>
      </c>
      <c r="D183" s="61" t="s">
        <v>1195</v>
      </c>
      <c r="E183" s="1" t="s">
        <v>1824</v>
      </c>
      <c r="G183" s="19" t="s">
        <v>96</v>
      </c>
      <c r="H183" s="11"/>
    </row>
    <row r="184" spans="1:8" ht="15.75" thickBot="1">
      <c r="A184" s="7" t="s">
        <v>302</v>
      </c>
      <c r="B184" s="7" t="s">
        <v>1450</v>
      </c>
      <c r="C184" s="7" t="s">
        <v>1450</v>
      </c>
      <c r="D184" s="61" t="s">
        <v>1195</v>
      </c>
      <c r="E184" s="1" t="s">
        <v>1825</v>
      </c>
      <c r="G184" s="19" t="s">
        <v>97</v>
      </c>
      <c r="H184" s="11"/>
    </row>
    <row r="185" spans="1:8" ht="15.75" thickBot="1">
      <c r="A185" s="7" t="s">
        <v>302</v>
      </c>
      <c r="B185" s="7" t="s">
        <v>1451</v>
      </c>
      <c r="C185" s="7" t="s">
        <v>1452</v>
      </c>
      <c r="D185" s="61" t="s">
        <v>1195</v>
      </c>
      <c r="E185" s="1" t="s">
        <v>1826</v>
      </c>
      <c r="G185" s="19" t="s">
        <v>1453</v>
      </c>
      <c r="H185" s="11"/>
    </row>
    <row r="186" spans="1:7" ht="15.75" thickBot="1">
      <c r="A186" s="7" t="s">
        <v>302</v>
      </c>
      <c r="B186" s="7" t="s">
        <v>632</v>
      </c>
      <c r="C186" s="7" t="s">
        <v>633</v>
      </c>
      <c r="D186" s="60" t="s">
        <v>1195</v>
      </c>
      <c r="E186" s="1" t="s">
        <v>352</v>
      </c>
      <c r="G186" s="19" t="s">
        <v>97</v>
      </c>
    </row>
    <row r="187" spans="1:8" ht="15.75" thickBot="1">
      <c r="A187" s="7" t="s">
        <v>302</v>
      </c>
      <c r="B187" s="7" t="s">
        <v>1454</v>
      </c>
      <c r="C187" s="7" t="s">
        <v>1454</v>
      </c>
      <c r="D187" s="61" t="s">
        <v>1195</v>
      </c>
      <c r="E187" s="1" t="s">
        <v>1827</v>
      </c>
      <c r="G187" s="19" t="s">
        <v>98</v>
      </c>
      <c r="H187" s="11"/>
    </row>
    <row r="188" spans="1:7" ht="15.75" thickBot="1">
      <c r="A188" s="7" t="s">
        <v>302</v>
      </c>
      <c r="B188" s="7" t="s">
        <v>645</v>
      </c>
      <c r="C188" s="7" t="s">
        <v>646</v>
      </c>
      <c r="D188" s="60" t="s">
        <v>1195</v>
      </c>
      <c r="E188" s="1" t="s">
        <v>359</v>
      </c>
      <c r="G188" s="19" t="s">
        <v>98</v>
      </c>
    </row>
    <row r="189" spans="1:8" ht="15.75" thickBot="1">
      <c r="A189" s="7" t="s">
        <v>302</v>
      </c>
      <c r="B189" s="7" t="s">
        <v>1455</v>
      </c>
      <c r="C189" s="7" t="s">
        <v>1456</v>
      </c>
      <c r="D189" s="61" t="s">
        <v>1195</v>
      </c>
      <c r="E189" s="1" t="s">
        <v>1828</v>
      </c>
      <c r="G189" s="19" t="s">
        <v>99</v>
      </c>
      <c r="H189" s="11"/>
    </row>
    <row r="190" spans="1:8" ht="15.75" thickBot="1">
      <c r="A190" s="7" t="s">
        <v>302</v>
      </c>
      <c r="B190" s="7" t="s">
        <v>1457</v>
      </c>
      <c r="C190" s="7" t="s">
        <v>1458</v>
      </c>
      <c r="D190" s="61" t="s">
        <v>1195</v>
      </c>
      <c r="E190" s="1" t="s">
        <v>1829</v>
      </c>
      <c r="G190" s="19" t="s">
        <v>1459</v>
      </c>
      <c r="H190" s="11"/>
    </row>
    <row r="191" spans="1:7" ht="15.75" thickBot="1">
      <c r="A191" s="7" t="s">
        <v>302</v>
      </c>
      <c r="B191" s="7" t="s">
        <v>628</v>
      </c>
      <c r="C191" s="7" t="s">
        <v>629</v>
      </c>
      <c r="D191" s="60" t="s">
        <v>1195</v>
      </c>
      <c r="E191" s="1" t="s">
        <v>350</v>
      </c>
      <c r="G191" s="19" t="s">
        <v>99</v>
      </c>
    </row>
    <row r="192" spans="1:7" ht="15.75" thickBot="1">
      <c r="A192" s="7" t="s">
        <v>302</v>
      </c>
      <c r="B192" s="7" t="s">
        <v>634</v>
      </c>
      <c r="C192" s="7" t="s">
        <v>634</v>
      </c>
      <c r="D192" s="60" t="s">
        <v>1195</v>
      </c>
      <c r="E192" s="1" t="s">
        <v>353</v>
      </c>
      <c r="G192" s="19" t="s">
        <v>100</v>
      </c>
    </row>
    <row r="193" spans="1:7" ht="15.75" thickBot="1">
      <c r="A193" s="7" t="s">
        <v>302</v>
      </c>
      <c r="B193" s="7" t="s">
        <v>635</v>
      </c>
      <c r="C193" s="7" t="s">
        <v>636</v>
      </c>
      <c r="D193" s="60" t="s">
        <v>1195</v>
      </c>
      <c r="E193" s="1" t="s">
        <v>354</v>
      </c>
      <c r="G193" s="19" t="s">
        <v>101</v>
      </c>
    </row>
    <row r="194" spans="1:8" ht="15.75" thickBot="1">
      <c r="A194" s="7" t="s">
        <v>302</v>
      </c>
      <c r="B194" s="7" t="s">
        <v>1460</v>
      </c>
      <c r="C194" s="7" t="s">
        <v>1460</v>
      </c>
      <c r="D194" s="61" t="s">
        <v>1195</v>
      </c>
      <c r="E194" s="1" t="s">
        <v>1830</v>
      </c>
      <c r="G194" s="19" t="s">
        <v>1461</v>
      </c>
      <c r="H194" s="11"/>
    </row>
    <row r="195" spans="1:7" ht="15.75" thickBot="1">
      <c r="A195" s="7" t="s">
        <v>302</v>
      </c>
      <c r="B195" s="7" t="s">
        <v>652</v>
      </c>
      <c r="C195" s="7" t="s">
        <v>653</v>
      </c>
      <c r="D195" s="60" t="s">
        <v>1195</v>
      </c>
      <c r="E195" s="1" t="s">
        <v>361</v>
      </c>
      <c r="G195" s="19" t="s">
        <v>102</v>
      </c>
    </row>
    <row r="196" spans="1:8" ht="15.75" thickBot="1">
      <c r="A196" s="7" t="s">
        <v>302</v>
      </c>
      <c r="B196" s="7" t="s">
        <v>1462</v>
      </c>
      <c r="C196" s="7" t="s">
        <v>653</v>
      </c>
      <c r="D196" s="61" t="s">
        <v>1195</v>
      </c>
      <c r="E196" s="1" t="s">
        <v>361</v>
      </c>
      <c r="G196" s="19" t="s">
        <v>102</v>
      </c>
      <c r="H196" s="11"/>
    </row>
    <row r="197" spans="1:7" ht="15.75" thickBot="1">
      <c r="A197" s="7" t="s">
        <v>302</v>
      </c>
      <c r="B197" s="7" t="s">
        <v>654</v>
      </c>
      <c r="C197" s="7" t="s">
        <v>655</v>
      </c>
      <c r="D197" s="60" t="s">
        <v>1195</v>
      </c>
      <c r="E197" s="1" t="s">
        <v>362</v>
      </c>
      <c r="G197" s="19" t="s">
        <v>103</v>
      </c>
    </row>
    <row r="198" spans="1:8" ht="15.75" thickBot="1">
      <c r="A198" s="7" t="s">
        <v>302</v>
      </c>
      <c r="B198" s="7" t="s">
        <v>1463</v>
      </c>
      <c r="C198" s="7" t="s">
        <v>1464</v>
      </c>
      <c r="D198" s="61" t="s">
        <v>1195</v>
      </c>
      <c r="E198" s="1" t="s">
        <v>1831</v>
      </c>
      <c r="G198" s="19" t="s">
        <v>103</v>
      </c>
      <c r="H198" s="11"/>
    </row>
    <row r="199" spans="1:7" ht="15.75" thickBot="1">
      <c r="A199" s="7" t="s">
        <v>302</v>
      </c>
      <c r="B199" s="7" t="s">
        <v>650</v>
      </c>
      <c r="C199" s="7" t="s">
        <v>651</v>
      </c>
      <c r="D199" s="60" t="s">
        <v>1195</v>
      </c>
      <c r="E199" s="1" t="s">
        <v>360</v>
      </c>
      <c r="G199" s="19" t="s">
        <v>104</v>
      </c>
    </row>
    <row r="200" spans="1:8" ht="15.75" thickBot="1">
      <c r="A200" s="7" t="s">
        <v>302</v>
      </c>
      <c r="B200" s="7" t="s">
        <v>1465</v>
      </c>
      <c r="C200" s="7" t="s">
        <v>1466</v>
      </c>
      <c r="D200" s="61" t="s">
        <v>1195</v>
      </c>
      <c r="E200" s="1" t="s">
        <v>1832</v>
      </c>
      <c r="G200" s="19" t="s">
        <v>104</v>
      </c>
      <c r="H200" s="11"/>
    </row>
    <row r="201" spans="1:8" ht="15.75" thickBot="1">
      <c r="A201" s="7" t="s">
        <v>302</v>
      </c>
      <c r="B201" s="7" t="s">
        <v>1467</v>
      </c>
      <c r="C201" s="7" t="s">
        <v>1467</v>
      </c>
      <c r="D201" s="61" t="s">
        <v>1195</v>
      </c>
      <c r="E201" s="1" t="s">
        <v>1833</v>
      </c>
      <c r="G201" s="19" t="s">
        <v>1468</v>
      </c>
      <c r="H201" s="11"/>
    </row>
    <row r="202" spans="1:7" ht="15.75" thickBot="1">
      <c r="A202" s="7" t="s">
        <v>302</v>
      </c>
      <c r="B202" s="7" t="s">
        <v>492</v>
      </c>
      <c r="C202" s="7" t="s">
        <v>493</v>
      </c>
      <c r="D202" s="60" t="s">
        <v>1195</v>
      </c>
      <c r="E202" s="1" t="s">
        <v>310</v>
      </c>
      <c r="G202" s="19" t="s">
        <v>1073</v>
      </c>
    </row>
    <row r="203" spans="1:7" ht="15.75" thickBot="1">
      <c r="A203" s="7" t="s">
        <v>302</v>
      </c>
      <c r="B203" s="7" t="s">
        <v>495</v>
      </c>
      <c r="C203" s="7" t="s">
        <v>496</v>
      </c>
      <c r="D203" s="60" t="s">
        <v>1195</v>
      </c>
      <c r="E203" s="1" t="s">
        <v>311</v>
      </c>
      <c r="G203" s="19" t="s">
        <v>105</v>
      </c>
    </row>
    <row r="204" spans="1:7" ht="15.75" thickBot="1">
      <c r="A204" s="7" t="s">
        <v>302</v>
      </c>
      <c r="B204" s="7" t="s">
        <v>1032</v>
      </c>
      <c r="C204" s="7" t="s">
        <v>1033</v>
      </c>
      <c r="D204" s="61" t="s">
        <v>1195</v>
      </c>
      <c r="E204" s="1" t="s">
        <v>1098</v>
      </c>
      <c r="G204" s="19" t="s">
        <v>1076</v>
      </c>
    </row>
    <row r="205" spans="1:7" ht="15.75" thickBot="1">
      <c r="A205" s="7" t="s">
        <v>302</v>
      </c>
      <c r="B205" s="7" t="s">
        <v>462</v>
      </c>
      <c r="C205" s="7" t="s">
        <v>494</v>
      </c>
      <c r="D205" s="61" t="s">
        <v>1195</v>
      </c>
      <c r="E205" s="1" t="s">
        <v>1834</v>
      </c>
      <c r="G205" s="19" t="s">
        <v>106</v>
      </c>
    </row>
    <row r="206" spans="1:7" ht="15.75" thickBot="1">
      <c r="A206" s="7" t="s">
        <v>302</v>
      </c>
      <c r="B206" s="7" t="s">
        <v>1047</v>
      </c>
      <c r="C206" s="7" t="s">
        <v>1034</v>
      </c>
      <c r="D206" s="61" t="s">
        <v>1195</v>
      </c>
      <c r="E206" s="1" t="s">
        <v>1099</v>
      </c>
      <c r="F206" s="12"/>
      <c r="G206" s="19" t="s">
        <v>1049</v>
      </c>
    </row>
    <row r="207" spans="1:7" ht="15.75" thickBot="1">
      <c r="A207" s="7" t="s">
        <v>302</v>
      </c>
      <c r="B207" s="7" t="s">
        <v>938</v>
      </c>
      <c r="C207" s="7" t="s">
        <v>939</v>
      </c>
      <c r="D207" s="60" t="s">
        <v>1195</v>
      </c>
      <c r="E207" s="1" t="s">
        <v>454</v>
      </c>
      <c r="G207" s="19" t="s">
        <v>1250</v>
      </c>
    </row>
    <row r="208" spans="1:7" ht="15.75" thickBot="1">
      <c r="A208" s="7" t="s">
        <v>302</v>
      </c>
      <c r="B208" s="7" t="s">
        <v>661</v>
      </c>
      <c r="C208" s="7" t="s">
        <v>662</v>
      </c>
      <c r="D208" s="60" t="s">
        <v>1195</v>
      </c>
      <c r="E208" s="1" t="s">
        <v>364</v>
      </c>
      <c r="G208" s="19" t="s">
        <v>1221</v>
      </c>
    </row>
    <row r="209" spans="1:7" ht="15.75" thickBot="1">
      <c r="A209" s="7" t="s">
        <v>302</v>
      </c>
      <c r="B209" s="7" t="s">
        <v>728</v>
      </c>
      <c r="C209" s="7" t="s">
        <v>729</v>
      </c>
      <c r="D209" s="60" t="s">
        <v>1195</v>
      </c>
      <c r="E209" s="1" t="s">
        <v>380</v>
      </c>
      <c r="G209" s="19" t="s">
        <v>107</v>
      </c>
    </row>
    <row r="210" spans="1:7" ht="15.75" thickBot="1">
      <c r="A210" s="7" t="s">
        <v>302</v>
      </c>
      <c r="B210" s="7" t="s">
        <v>663</v>
      </c>
      <c r="C210" s="7" t="s">
        <v>664</v>
      </c>
      <c r="D210" s="60" t="s">
        <v>1195</v>
      </c>
      <c r="E210" s="1" t="s">
        <v>365</v>
      </c>
      <c r="G210" s="19" t="s">
        <v>108</v>
      </c>
    </row>
    <row r="211" spans="1:7" ht="15.75" thickBot="1">
      <c r="A211" s="7" t="s">
        <v>302</v>
      </c>
      <c r="B211" s="7" t="s">
        <v>673</v>
      </c>
      <c r="C211" s="7" t="s">
        <v>674</v>
      </c>
      <c r="D211" s="60" t="s">
        <v>1195</v>
      </c>
      <c r="E211" s="1" t="s">
        <v>367</v>
      </c>
      <c r="G211" s="19" t="s">
        <v>109</v>
      </c>
    </row>
    <row r="212" spans="1:8" ht="15.75" thickBot="1">
      <c r="A212" s="7" t="s">
        <v>302</v>
      </c>
      <c r="B212" s="7" t="s">
        <v>1469</v>
      </c>
      <c r="C212" s="7" t="s">
        <v>674</v>
      </c>
      <c r="D212" s="61" t="s">
        <v>1195</v>
      </c>
      <c r="E212" s="1" t="s">
        <v>1835</v>
      </c>
      <c r="G212" s="19" t="s">
        <v>109</v>
      </c>
      <c r="H212" s="11"/>
    </row>
    <row r="213" spans="1:7" ht="15.75" thickBot="1">
      <c r="A213" s="7" t="s">
        <v>302</v>
      </c>
      <c r="B213" s="7" t="s">
        <v>643</v>
      </c>
      <c r="C213" s="7" t="s">
        <v>644</v>
      </c>
      <c r="D213" s="60" t="s">
        <v>1195</v>
      </c>
      <c r="E213" s="1" t="s">
        <v>358</v>
      </c>
      <c r="G213" s="19" t="s">
        <v>110</v>
      </c>
    </row>
    <row r="214" spans="1:7" ht="15.75" thickBot="1">
      <c r="A214" s="7" t="s">
        <v>302</v>
      </c>
      <c r="B214" s="7" t="s">
        <v>831</v>
      </c>
      <c r="C214" s="7" t="s">
        <v>832</v>
      </c>
      <c r="D214" s="60" t="s">
        <v>1195</v>
      </c>
      <c r="E214" s="1" t="s">
        <v>412</v>
      </c>
      <c r="G214" s="19" t="s">
        <v>111</v>
      </c>
    </row>
    <row r="215" spans="1:7" ht="15.75" thickBot="1">
      <c r="A215" s="7" t="s">
        <v>302</v>
      </c>
      <c r="B215" s="7" t="s">
        <v>887</v>
      </c>
      <c r="C215" s="7" t="s">
        <v>888</v>
      </c>
      <c r="D215" s="60" t="s">
        <v>1195</v>
      </c>
      <c r="E215" s="1" t="s">
        <v>432</v>
      </c>
      <c r="G215" s="19" t="s">
        <v>112</v>
      </c>
    </row>
    <row r="216" spans="1:7" ht="15.75" thickBot="1">
      <c r="A216" s="7" t="s">
        <v>302</v>
      </c>
      <c r="B216" s="7" t="s">
        <v>726</v>
      </c>
      <c r="C216" s="7" t="s">
        <v>727</v>
      </c>
      <c r="D216" s="60" t="s">
        <v>1195</v>
      </c>
      <c r="E216" s="1" t="s">
        <v>379</v>
      </c>
      <c r="G216" s="19" t="s">
        <v>113</v>
      </c>
    </row>
    <row r="217" spans="1:7" ht="15.75" thickBot="1">
      <c r="A217" s="7" t="s">
        <v>302</v>
      </c>
      <c r="B217" s="7" t="s">
        <v>838</v>
      </c>
      <c r="C217" s="7" t="s">
        <v>839</v>
      </c>
      <c r="D217" s="60" t="s">
        <v>1195</v>
      </c>
      <c r="E217" s="1" t="s">
        <v>416</v>
      </c>
      <c r="G217" s="19" t="s">
        <v>114</v>
      </c>
    </row>
    <row r="218" spans="1:8" ht="15.75" thickBot="1">
      <c r="A218" s="7" t="s">
        <v>302</v>
      </c>
      <c r="B218" s="7" t="s">
        <v>1470</v>
      </c>
      <c r="C218" s="7" t="s">
        <v>1471</v>
      </c>
      <c r="D218" s="61" t="s">
        <v>1195</v>
      </c>
      <c r="E218" s="1" t="s">
        <v>1836</v>
      </c>
      <c r="G218" s="19" t="s">
        <v>1472</v>
      </c>
      <c r="H218" s="11"/>
    </row>
    <row r="219" spans="1:8" ht="15.75" thickBot="1">
      <c r="A219" s="7" t="s">
        <v>302</v>
      </c>
      <c r="B219" s="7" t="s">
        <v>1473</v>
      </c>
      <c r="C219" s="7" t="s">
        <v>1474</v>
      </c>
      <c r="D219" s="61" t="s">
        <v>1195</v>
      </c>
      <c r="E219" s="1" t="s">
        <v>1837</v>
      </c>
      <c r="G219" s="19" t="s">
        <v>1475</v>
      </c>
      <c r="H219" s="11"/>
    </row>
    <row r="220" spans="1:7" ht="15.75" thickBot="1">
      <c r="A220" s="7" t="s">
        <v>302</v>
      </c>
      <c r="B220" s="7" t="s">
        <v>735</v>
      </c>
      <c r="C220" s="7" t="s">
        <v>736</v>
      </c>
      <c r="D220" s="60" t="s">
        <v>1195</v>
      </c>
      <c r="E220" s="1" t="s">
        <v>381</v>
      </c>
      <c r="G220" s="19" t="s">
        <v>1225</v>
      </c>
    </row>
    <row r="221" spans="1:7" ht="15.75" thickBot="1">
      <c r="A221" s="7" t="s">
        <v>302</v>
      </c>
      <c r="B221" s="7" t="s">
        <v>742</v>
      </c>
      <c r="C221" s="7" t="s">
        <v>743</v>
      </c>
      <c r="D221" s="60" t="s">
        <v>1195</v>
      </c>
      <c r="E221" s="1" t="s">
        <v>386</v>
      </c>
      <c r="G221" s="19" t="s">
        <v>115</v>
      </c>
    </row>
    <row r="222" spans="1:7" ht="15.75" thickBot="1">
      <c r="A222" s="7" t="s">
        <v>302</v>
      </c>
      <c r="B222" s="7" t="s">
        <v>744</v>
      </c>
      <c r="C222" s="7" t="s">
        <v>745</v>
      </c>
      <c r="D222" s="60" t="s">
        <v>1195</v>
      </c>
      <c r="E222" s="1" t="s">
        <v>387</v>
      </c>
      <c r="G222" s="19" t="s">
        <v>116</v>
      </c>
    </row>
    <row r="223" spans="1:8" ht="15.75" thickBot="1">
      <c r="A223" s="7" t="s">
        <v>302</v>
      </c>
      <c r="B223" s="7" t="s">
        <v>1476</v>
      </c>
      <c r="C223" s="7" t="s">
        <v>743</v>
      </c>
      <c r="D223" s="61" t="s">
        <v>1195</v>
      </c>
      <c r="E223" s="1" t="s">
        <v>386</v>
      </c>
      <c r="G223" s="19" t="s">
        <v>115</v>
      </c>
      <c r="H223" s="11"/>
    </row>
    <row r="224" spans="1:8" ht="15.75" thickBot="1">
      <c r="A224" s="7" t="s">
        <v>302</v>
      </c>
      <c r="B224" s="7" t="s">
        <v>1477</v>
      </c>
      <c r="C224" s="7" t="s">
        <v>745</v>
      </c>
      <c r="D224" s="61" t="s">
        <v>1195</v>
      </c>
      <c r="E224" s="1" t="s">
        <v>387</v>
      </c>
      <c r="G224" s="19" t="s">
        <v>116</v>
      </c>
      <c r="H224" s="11"/>
    </row>
    <row r="225" spans="1:7" ht="15.75" thickBot="1">
      <c r="A225" s="7" t="s">
        <v>302</v>
      </c>
      <c r="B225" s="7" t="s">
        <v>740</v>
      </c>
      <c r="C225" s="7" t="s">
        <v>741</v>
      </c>
      <c r="D225" s="60" t="s">
        <v>1195</v>
      </c>
      <c r="E225" s="1" t="s">
        <v>385</v>
      </c>
      <c r="G225" s="19" t="s">
        <v>117</v>
      </c>
    </row>
    <row r="226" spans="1:7" ht="15.75" thickBot="1">
      <c r="A226" s="7" t="s">
        <v>302</v>
      </c>
      <c r="B226" s="7" t="s">
        <v>752</v>
      </c>
      <c r="C226" s="7" t="s">
        <v>752</v>
      </c>
      <c r="D226" s="60" t="s">
        <v>1195</v>
      </c>
      <c r="E226" s="1" t="s">
        <v>970</v>
      </c>
      <c r="G226" s="19" t="s">
        <v>1227</v>
      </c>
    </row>
    <row r="227" spans="1:8" ht="15.75" thickBot="1">
      <c r="A227" s="7" t="s">
        <v>302</v>
      </c>
      <c r="B227" s="7" t="s">
        <v>1478</v>
      </c>
      <c r="C227" s="7" t="s">
        <v>1479</v>
      </c>
      <c r="D227" s="61" t="s">
        <v>1195</v>
      </c>
      <c r="E227" s="1" t="s">
        <v>1479</v>
      </c>
      <c r="G227" s="19" t="s">
        <v>1480</v>
      </c>
      <c r="H227" s="11"/>
    </row>
    <row r="228" spans="1:7" ht="15.75" thickBot="1">
      <c r="A228" s="7" t="s">
        <v>302</v>
      </c>
      <c r="B228" s="7" t="s">
        <v>753</v>
      </c>
      <c r="C228" s="7" t="s">
        <v>753</v>
      </c>
      <c r="D228" s="61" t="s">
        <v>1195</v>
      </c>
      <c r="E228" s="1" t="s">
        <v>1838</v>
      </c>
      <c r="G228" s="19" t="s">
        <v>118</v>
      </c>
    </row>
    <row r="229" spans="1:7" ht="15.75" thickBot="1">
      <c r="A229" s="7" t="s">
        <v>302</v>
      </c>
      <c r="B229" s="7" t="s">
        <v>757</v>
      </c>
      <c r="C229" s="7" t="s">
        <v>758</v>
      </c>
      <c r="D229" s="60" t="s">
        <v>1195</v>
      </c>
      <c r="E229" s="1" t="s">
        <v>390</v>
      </c>
      <c r="G229" s="19" t="s">
        <v>119</v>
      </c>
    </row>
    <row r="230" spans="1:7" ht="15.75" thickBot="1">
      <c r="A230" s="7" t="s">
        <v>302</v>
      </c>
      <c r="B230" s="7" t="s">
        <v>657</v>
      </c>
      <c r="C230" s="7" t="s">
        <v>658</v>
      </c>
      <c r="D230" s="60" t="s">
        <v>1195</v>
      </c>
      <c r="E230" s="1" t="s">
        <v>363</v>
      </c>
      <c r="G230" s="19" t="s">
        <v>120</v>
      </c>
    </row>
    <row r="231" spans="1:7" ht="15.75" thickBot="1">
      <c r="A231" s="7" t="s">
        <v>302</v>
      </c>
      <c r="B231" s="7" t="s">
        <v>761</v>
      </c>
      <c r="C231" s="7" t="s">
        <v>761</v>
      </c>
      <c r="D231" s="60" t="s">
        <v>1195</v>
      </c>
      <c r="E231" s="1" t="s">
        <v>971</v>
      </c>
      <c r="G231" s="19" t="s">
        <v>1229</v>
      </c>
    </row>
    <row r="232" spans="1:8" ht="15.75" thickBot="1">
      <c r="A232" s="7" t="s">
        <v>302</v>
      </c>
      <c r="B232" s="7" t="s">
        <v>1481</v>
      </c>
      <c r="C232" s="7" t="s">
        <v>1482</v>
      </c>
      <c r="D232" s="61" t="s">
        <v>1195</v>
      </c>
      <c r="E232" s="1" t="s">
        <v>1839</v>
      </c>
      <c r="G232" s="19" t="s">
        <v>1483</v>
      </c>
      <c r="H232" s="11"/>
    </row>
    <row r="233" spans="1:7" ht="15.75" thickBot="1">
      <c r="A233" s="7" t="s">
        <v>302</v>
      </c>
      <c r="B233" s="7" t="s">
        <v>762</v>
      </c>
      <c r="C233" s="7" t="s">
        <v>762</v>
      </c>
      <c r="D233" s="60" t="s">
        <v>1195</v>
      </c>
      <c r="E233" s="1" t="s">
        <v>1840</v>
      </c>
      <c r="G233" s="19" t="s">
        <v>121</v>
      </c>
    </row>
    <row r="234" spans="1:7" ht="15.75" thickBot="1">
      <c r="A234" s="7" t="s">
        <v>302</v>
      </c>
      <c r="B234" s="7" t="s">
        <v>773</v>
      </c>
      <c r="C234" s="7" t="s">
        <v>774</v>
      </c>
      <c r="D234" s="60" t="s">
        <v>1195</v>
      </c>
      <c r="E234" s="1" t="s">
        <v>394</v>
      </c>
      <c r="G234" s="19" t="s">
        <v>122</v>
      </c>
    </row>
    <row r="235" spans="1:8" ht="15.75" thickBot="1">
      <c r="A235" s="7" t="s">
        <v>302</v>
      </c>
      <c r="B235" s="7" t="s">
        <v>1484</v>
      </c>
      <c r="C235" s="7" t="s">
        <v>1485</v>
      </c>
      <c r="D235" s="61" t="s">
        <v>1195</v>
      </c>
      <c r="E235" s="1" t="s">
        <v>1841</v>
      </c>
      <c r="G235" s="19" t="s">
        <v>1486</v>
      </c>
      <c r="H235" s="11"/>
    </row>
    <row r="236" spans="1:8" ht="15.75" thickBot="1">
      <c r="A236" s="7" t="s">
        <v>302</v>
      </c>
      <c r="B236" s="7" t="s">
        <v>1487</v>
      </c>
      <c r="C236" s="7" t="s">
        <v>1488</v>
      </c>
      <c r="D236" s="61" t="s">
        <v>1195</v>
      </c>
      <c r="E236" s="1" t="s">
        <v>1842</v>
      </c>
      <c r="G236" s="19" t="s">
        <v>1489</v>
      </c>
      <c r="H236" s="11"/>
    </row>
    <row r="237" spans="1:7" ht="15.75" thickBot="1">
      <c r="A237" s="7" t="s">
        <v>302</v>
      </c>
      <c r="B237" s="7" t="s">
        <v>781</v>
      </c>
      <c r="C237" s="7" t="s">
        <v>782</v>
      </c>
      <c r="D237" s="60" t="s">
        <v>1195</v>
      </c>
      <c r="E237" s="1" t="s">
        <v>395</v>
      </c>
      <c r="G237" s="19" t="s">
        <v>123</v>
      </c>
    </row>
    <row r="238" spans="1:8" ht="15.75" thickBot="1">
      <c r="A238" s="7" t="s">
        <v>302</v>
      </c>
      <c r="B238" s="7" t="s">
        <v>1490</v>
      </c>
      <c r="C238" s="7" t="s">
        <v>1491</v>
      </c>
      <c r="D238" s="61" t="s">
        <v>1195</v>
      </c>
      <c r="E238" s="1" t="s">
        <v>1843</v>
      </c>
      <c r="G238" s="19" t="s">
        <v>123</v>
      </c>
      <c r="H238" s="11"/>
    </row>
    <row r="239" spans="1:8" ht="15.75" thickBot="1">
      <c r="A239" s="7" t="s">
        <v>302</v>
      </c>
      <c r="B239" s="7" t="s">
        <v>1492</v>
      </c>
      <c r="C239" s="7" t="s">
        <v>786</v>
      </c>
      <c r="D239" s="61" t="s">
        <v>1195</v>
      </c>
      <c r="E239" s="1" t="s">
        <v>396</v>
      </c>
      <c r="G239" s="19" t="s">
        <v>125</v>
      </c>
      <c r="H239" s="11"/>
    </row>
    <row r="240" spans="1:7" ht="15.75" thickBot="1">
      <c r="A240" s="7" t="s">
        <v>302</v>
      </c>
      <c r="B240" s="7" t="s">
        <v>787</v>
      </c>
      <c r="C240" s="7" t="s">
        <v>788</v>
      </c>
      <c r="D240" s="60" t="s">
        <v>1195</v>
      </c>
      <c r="E240" s="1" t="s">
        <v>397</v>
      </c>
      <c r="G240" s="19" t="s">
        <v>124</v>
      </c>
    </row>
    <row r="241" spans="1:8" ht="15.75" thickBot="1">
      <c r="A241" s="7" t="s">
        <v>302</v>
      </c>
      <c r="B241" s="7" t="s">
        <v>1493</v>
      </c>
      <c r="C241" s="7" t="s">
        <v>787</v>
      </c>
      <c r="D241" s="61" t="s">
        <v>1195</v>
      </c>
      <c r="E241" s="1" t="s">
        <v>1844</v>
      </c>
      <c r="G241" s="19" t="s">
        <v>124</v>
      </c>
      <c r="H241" s="11"/>
    </row>
    <row r="242" spans="1:8" ht="15.75" thickBot="1">
      <c r="A242" s="7" t="s">
        <v>302</v>
      </c>
      <c r="B242" s="7" t="s">
        <v>1494</v>
      </c>
      <c r="C242" s="7" t="s">
        <v>1494</v>
      </c>
      <c r="D242" s="61" t="s">
        <v>1195</v>
      </c>
      <c r="E242" s="1" t="s">
        <v>1845</v>
      </c>
      <c r="G242" s="19" t="s">
        <v>1495</v>
      </c>
      <c r="H242" s="11"/>
    </row>
    <row r="243" spans="1:8" ht="15.75" thickBot="1">
      <c r="A243" s="7" t="s">
        <v>302</v>
      </c>
      <c r="B243" s="7" t="s">
        <v>1496</v>
      </c>
      <c r="C243" s="7" t="s">
        <v>1497</v>
      </c>
      <c r="D243" s="61" t="s">
        <v>1195</v>
      </c>
      <c r="E243" s="1" t="s">
        <v>1846</v>
      </c>
      <c r="G243" s="19" t="s">
        <v>1498</v>
      </c>
      <c r="H243" s="11"/>
    </row>
    <row r="244" spans="1:7" ht="15.75" thickBot="1">
      <c r="A244" s="7" t="s">
        <v>302</v>
      </c>
      <c r="B244" s="7" t="s">
        <v>785</v>
      </c>
      <c r="C244" s="7" t="s">
        <v>786</v>
      </c>
      <c r="D244" s="60" t="s">
        <v>1195</v>
      </c>
      <c r="E244" s="1" t="s">
        <v>396</v>
      </c>
      <c r="G244" s="19" t="s">
        <v>125</v>
      </c>
    </row>
    <row r="245" spans="1:8" ht="15.75" thickBot="1">
      <c r="A245" s="7" t="s">
        <v>302</v>
      </c>
      <c r="B245" s="7" t="s">
        <v>1499</v>
      </c>
      <c r="C245" s="7" t="s">
        <v>1500</v>
      </c>
      <c r="D245" s="61" t="s">
        <v>1195</v>
      </c>
      <c r="E245" s="1" t="s">
        <v>1847</v>
      </c>
      <c r="G245" s="19" t="s">
        <v>1501</v>
      </c>
      <c r="H245" s="11"/>
    </row>
    <row r="246" spans="1:7" ht="15.75" thickBot="1">
      <c r="A246" s="7" t="s">
        <v>302</v>
      </c>
      <c r="B246" s="7" t="s">
        <v>892</v>
      </c>
      <c r="C246" s="7" t="s">
        <v>893</v>
      </c>
      <c r="D246" s="60" t="s">
        <v>1195</v>
      </c>
      <c r="E246" s="1" t="s">
        <v>433</v>
      </c>
      <c r="G246" s="19" t="s">
        <v>1242</v>
      </c>
    </row>
    <row r="247" spans="1:7" ht="15.75" thickBot="1">
      <c r="A247" s="7" t="s">
        <v>302</v>
      </c>
      <c r="B247" s="7" t="s">
        <v>813</v>
      </c>
      <c r="C247" s="7" t="s">
        <v>813</v>
      </c>
      <c r="D247" s="60" t="s">
        <v>1195</v>
      </c>
      <c r="E247" s="1" t="s">
        <v>404</v>
      </c>
      <c r="G247" s="19" t="s">
        <v>126</v>
      </c>
    </row>
    <row r="248" spans="1:7" ht="15.75" thickBot="1">
      <c r="A248" s="7" t="s">
        <v>302</v>
      </c>
      <c r="B248" s="7" t="s">
        <v>816</v>
      </c>
      <c r="C248" s="7" t="s">
        <v>817</v>
      </c>
      <c r="D248" s="60" t="s">
        <v>1195</v>
      </c>
      <c r="E248" s="1" t="s">
        <v>406</v>
      </c>
      <c r="G248" s="19" t="s">
        <v>127</v>
      </c>
    </row>
    <row r="249" spans="1:7" ht="15.75" thickBot="1">
      <c r="A249" s="7" t="s">
        <v>302</v>
      </c>
      <c r="B249" s="7" t="s">
        <v>814</v>
      </c>
      <c r="C249" s="7" t="s">
        <v>815</v>
      </c>
      <c r="D249" s="60" t="s">
        <v>1195</v>
      </c>
      <c r="E249" s="1" t="s">
        <v>405</v>
      </c>
      <c r="G249" s="19" t="s">
        <v>128</v>
      </c>
    </row>
    <row r="250" spans="1:8" ht="15.75" thickBot="1">
      <c r="A250" s="7" t="s">
        <v>302</v>
      </c>
      <c r="B250" s="7" t="s">
        <v>1502</v>
      </c>
      <c r="C250" s="7" t="s">
        <v>1503</v>
      </c>
      <c r="D250" s="61" t="s">
        <v>1195</v>
      </c>
      <c r="E250" s="1" t="s">
        <v>1848</v>
      </c>
      <c r="G250" s="19" t="s">
        <v>1504</v>
      </c>
      <c r="H250" s="11"/>
    </row>
    <row r="251" spans="1:8" ht="15.75" thickBot="1">
      <c r="A251" s="7" t="s">
        <v>302</v>
      </c>
      <c r="B251" s="7" t="s">
        <v>1505</v>
      </c>
      <c r="C251" s="7" t="s">
        <v>1506</v>
      </c>
      <c r="D251" s="61" t="s">
        <v>1195</v>
      </c>
      <c r="E251" s="1" t="s">
        <v>1849</v>
      </c>
      <c r="G251" s="19" t="s">
        <v>1507</v>
      </c>
      <c r="H251" s="11"/>
    </row>
    <row r="252" spans="1:8" ht="15.75" thickBot="1">
      <c r="A252" s="7" t="s">
        <v>302</v>
      </c>
      <c r="B252" s="7" t="s">
        <v>1508</v>
      </c>
      <c r="C252" s="7" t="s">
        <v>1509</v>
      </c>
      <c r="D252" s="61" t="s">
        <v>1195</v>
      </c>
      <c r="E252" s="1" t="s">
        <v>1850</v>
      </c>
      <c r="G252" s="19" t="s">
        <v>1510</v>
      </c>
      <c r="H252" s="11"/>
    </row>
    <row r="253" spans="1:7" ht="15.75" thickBot="1">
      <c r="A253" s="7" t="s">
        <v>302</v>
      </c>
      <c r="B253" s="7" t="s">
        <v>818</v>
      </c>
      <c r="C253" s="7" t="s">
        <v>819</v>
      </c>
      <c r="D253" s="60" t="s">
        <v>1195</v>
      </c>
      <c r="E253" s="1" t="s">
        <v>407</v>
      </c>
      <c r="G253" s="19" t="s">
        <v>129</v>
      </c>
    </row>
    <row r="254" spans="1:8" ht="15.75" thickBot="1">
      <c r="A254" s="7" t="s">
        <v>302</v>
      </c>
      <c r="B254" s="7" t="s">
        <v>1511</v>
      </c>
      <c r="C254" s="7" t="s">
        <v>1512</v>
      </c>
      <c r="D254" s="61" t="s">
        <v>1195</v>
      </c>
      <c r="E254" s="1" t="s">
        <v>1851</v>
      </c>
      <c r="G254" s="19" t="s">
        <v>1513</v>
      </c>
      <c r="H254" s="11"/>
    </row>
    <row r="255" spans="1:8" ht="15.75" thickBot="1">
      <c r="A255" s="7" t="s">
        <v>302</v>
      </c>
      <c r="B255" s="7" t="s">
        <v>1514</v>
      </c>
      <c r="C255" s="7" t="s">
        <v>1514</v>
      </c>
      <c r="D255" s="61" t="s">
        <v>1195</v>
      </c>
      <c r="E255" s="1" t="s">
        <v>1852</v>
      </c>
      <c r="G255" s="19" t="s">
        <v>1515</v>
      </c>
      <c r="H255" s="11"/>
    </row>
    <row r="256" spans="1:7" ht="15.75" thickBot="1">
      <c r="A256" s="7" t="s">
        <v>302</v>
      </c>
      <c r="B256" s="7" t="s">
        <v>823</v>
      </c>
      <c r="C256" s="7" t="s">
        <v>823</v>
      </c>
      <c r="D256" s="60" t="s">
        <v>1195</v>
      </c>
      <c r="E256" s="1" t="s">
        <v>409</v>
      </c>
      <c r="G256" s="19" t="s">
        <v>130</v>
      </c>
    </row>
    <row r="257" spans="1:8" ht="15.75" thickBot="1">
      <c r="A257" s="7" t="s">
        <v>302</v>
      </c>
      <c r="B257" s="7" t="s">
        <v>1516</v>
      </c>
      <c r="C257" s="7" t="s">
        <v>1517</v>
      </c>
      <c r="D257" s="61" t="s">
        <v>1195</v>
      </c>
      <c r="E257" s="1" t="s">
        <v>1853</v>
      </c>
      <c r="G257" s="19" t="s">
        <v>130</v>
      </c>
      <c r="H257" s="11"/>
    </row>
    <row r="258" spans="1:8" ht="15.75" thickBot="1">
      <c r="A258" s="7" t="s">
        <v>302</v>
      </c>
      <c r="B258" s="7" t="s">
        <v>1518</v>
      </c>
      <c r="C258" s="7" t="s">
        <v>1519</v>
      </c>
      <c r="D258" s="61" t="s">
        <v>1195</v>
      </c>
      <c r="E258" s="1" t="s">
        <v>1854</v>
      </c>
      <c r="G258" s="19" t="s">
        <v>1520</v>
      </c>
      <c r="H258" s="11"/>
    </row>
    <row r="259" spans="1:8" ht="15.75" thickBot="1">
      <c r="A259" s="7" t="s">
        <v>302</v>
      </c>
      <c r="B259" s="7" t="s">
        <v>1521</v>
      </c>
      <c r="C259" s="7" t="s">
        <v>1522</v>
      </c>
      <c r="D259" s="61" t="s">
        <v>1195</v>
      </c>
      <c r="E259" s="1" t="s">
        <v>1855</v>
      </c>
      <c r="G259" s="19" t="s">
        <v>1523</v>
      </c>
      <c r="H259" s="11"/>
    </row>
    <row r="260" spans="1:7" ht="15.75" thickBot="1">
      <c r="A260" s="7" t="s">
        <v>302</v>
      </c>
      <c r="B260" s="7" t="s">
        <v>870</v>
      </c>
      <c r="C260" s="7" t="s">
        <v>871</v>
      </c>
      <c r="D260" s="60" t="s">
        <v>1195</v>
      </c>
      <c r="E260" s="1" t="s">
        <v>426</v>
      </c>
      <c r="G260" s="19" t="s">
        <v>131</v>
      </c>
    </row>
    <row r="261" spans="1:7" ht="15.75" thickBot="1">
      <c r="A261" s="7" t="s">
        <v>302</v>
      </c>
      <c r="B261" s="7" t="s">
        <v>845</v>
      </c>
      <c r="C261" s="7" t="s">
        <v>846</v>
      </c>
      <c r="D261" s="60" t="s">
        <v>1195</v>
      </c>
      <c r="E261" s="1" t="s">
        <v>418</v>
      </c>
      <c r="G261" s="19" t="s">
        <v>132</v>
      </c>
    </row>
    <row r="262" spans="1:8" ht="15.75" thickBot="1">
      <c r="A262" s="7" t="s">
        <v>302</v>
      </c>
      <c r="B262" s="7" t="s">
        <v>1524</v>
      </c>
      <c r="C262" s="7" t="s">
        <v>1525</v>
      </c>
      <c r="D262" s="61" t="s">
        <v>1195</v>
      </c>
      <c r="E262" s="1" t="s">
        <v>1856</v>
      </c>
      <c r="G262" s="19" t="s">
        <v>1526</v>
      </c>
      <c r="H262" s="11"/>
    </row>
    <row r="263" spans="1:8" ht="15.75" thickBot="1">
      <c r="A263" s="7" t="s">
        <v>302</v>
      </c>
      <c r="B263" s="7" t="s">
        <v>1527</v>
      </c>
      <c r="C263" s="7" t="s">
        <v>1528</v>
      </c>
      <c r="D263" s="61" t="s">
        <v>1195</v>
      </c>
      <c r="E263" s="1" t="s">
        <v>1857</v>
      </c>
      <c r="G263" s="19" t="s">
        <v>1529</v>
      </c>
      <c r="H263" s="11"/>
    </row>
    <row r="264" spans="1:7" ht="15.75" thickBot="1">
      <c r="A264" s="7" t="s">
        <v>302</v>
      </c>
      <c r="B264" s="7" t="s">
        <v>885</v>
      </c>
      <c r="C264" s="7" t="s">
        <v>886</v>
      </c>
      <c r="D264" s="60" t="s">
        <v>1195</v>
      </c>
      <c r="E264" s="1" t="s">
        <v>431</v>
      </c>
      <c r="G264" s="19" t="s">
        <v>133</v>
      </c>
    </row>
    <row r="265" spans="1:7" ht="15.75" thickBot="1">
      <c r="A265" s="7" t="s">
        <v>302</v>
      </c>
      <c r="B265" s="7" t="s">
        <v>881</v>
      </c>
      <c r="C265" s="7" t="s">
        <v>882</v>
      </c>
      <c r="D265" s="60" t="s">
        <v>1195</v>
      </c>
      <c r="E265" s="1" t="s">
        <v>429</v>
      </c>
      <c r="G265" s="19" t="s">
        <v>134</v>
      </c>
    </row>
    <row r="266" spans="1:8" ht="15.75" thickBot="1">
      <c r="A266" s="7" t="s">
        <v>302</v>
      </c>
      <c r="B266" s="7" t="s">
        <v>1530</v>
      </c>
      <c r="C266" s="7" t="s">
        <v>1531</v>
      </c>
      <c r="D266" s="61" t="s">
        <v>1195</v>
      </c>
      <c r="E266" s="1" t="s">
        <v>1858</v>
      </c>
      <c r="G266" s="19" t="s">
        <v>1532</v>
      </c>
      <c r="H266" s="11"/>
    </row>
    <row r="267" spans="1:7" ht="15.75" thickBot="1">
      <c r="A267" s="7" t="s">
        <v>302</v>
      </c>
      <c r="B267" s="7" t="s">
        <v>699</v>
      </c>
      <c r="C267" s="7" t="s">
        <v>700</v>
      </c>
      <c r="D267" s="60" t="s">
        <v>1195</v>
      </c>
      <c r="E267" s="1" t="s">
        <v>369</v>
      </c>
      <c r="G267" s="19" t="s">
        <v>135</v>
      </c>
    </row>
    <row r="268" spans="1:7" ht="15.75" thickBot="1">
      <c r="A268" s="7" t="s">
        <v>302</v>
      </c>
      <c r="B268" s="7" t="s">
        <v>898</v>
      </c>
      <c r="C268" s="7" t="s">
        <v>899</v>
      </c>
      <c r="D268" s="60" t="s">
        <v>1195</v>
      </c>
      <c r="E268" s="1" t="s">
        <v>436</v>
      </c>
      <c r="G268" s="19" t="s">
        <v>136</v>
      </c>
    </row>
    <row r="269" spans="1:7" ht="15.75" thickBot="1">
      <c r="A269" s="7" t="s">
        <v>302</v>
      </c>
      <c r="B269" s="7" t="s">
        <v>791</v>
      </c>
      <c r="C269" s="7" t="s">
        <v>792</v>
      </c>
      <c r="D269" s="60" t="s">
        <v>1195</v>
      </c>
      <c r="E269" s="1" t="s">
        <v>399</v>
      </c>
      <c r="G269" s="19" t="s">
        <v>137</v>
      </c>
    </row>
    <row r="270" spans="1:7" ht="15.75" thickBot="1">
      <c r="A270" s="7" t="s">
        <v>302</v>
      </c>
      <c r="B270" s="7" t="s">
        <v>789</v>
      </c>
      <c r="C270" s="7" t="s">
        <v>790</v>
      </c>
      <c r="D270" s="60" t="s">
        <v>1195</v>
      </c>
      <c r="E270" s="1" t="s">
        <v>398</v>
      </c>
      <c r="G270" s="19" t="s">
        <v>138</v>
      </c>
    </row>
    <row r="271" spans="1:7" ht="15.75" thickBot="1">
      <c r="A271" s="7" t="s">
        <v>302</v>
      </c>
      <c r="B271" s="7" t="s">
        <v>894</v>
      </c>
      <c r="C271" s="7" t="s">
        <v>894</v>
      </c>
      <c r="D271" s="60" t="s">
        <v>1195</v>
      </c>
      <c r="E271" s="1" t="s">
        <v>434</v>
      </c>
      <c r="G271" s="19" t="s">
        <v>139</v>
      </c>
    </row>
    <row r="272" spans="1:8" ht="15.75" thickBot="1">
      <c r="A272" s="7" t="s">
        <v>302</v>
      </c>
      <c r="B272" s="7" t="s">
        <v>1533</v>
      </c>
      <c r="C272" s="7" t="s">
        <v>1533</v>
      </c>
      <c r="D272" s="61" t="s">
        <v>1195</v>
      </c>
      <c r="E272" s="1" t="s">
        <v>1859</v>
      </c>
      <c r="G272" s="19" t="s">
        <v>140</v>
      </c>
      <c r="H272" s="11"/>
    </row>
    <row r="273" spans="1:8" ht="15.75" thickBot="1">
      <c r="A273" s="7" t="s">
        <v>302</v>
      </c>
      <c r="B273" s="7" t="s">
        <v>1534</v>
      </c>
      <c r="C273" s="7" t="s">
        <v>1534</v>
      </c>
      <c r="D273" s="61" t="s">
        <v>1195</v>
      </c>
      <c r="E273" s="1" t="s">
        <v>1860</v>
      </c>
      <c r="G273" s="19" t="s">
        <v>139</v>
      </c>
      <c r="H273" s="11"/>
    </row>
    <row r="274" spans="1:7" ht="15.75" thickBot="1">
      <c r="A274" s="7" t="s">
        <v>302</v>
      </c>
      <c r="B274" s="7" t="s">
        <v>895</v>
      </c>
      <c r="C274" s="7" t="s">
        <v>895</v>
      </c>
      <c r="D274" s="61" t="s">
        <v>1195</v>
      </c>
      <c r="E274" s="1" t="s">
        <v>1195</v>
      </c>
      <c r="G274" s="19" t="s">
        <v>1264</v>
      </c>
    </row>
    <row r="275" spans="1:7" ht="15.75" thickBot="1">
      <c r="A275" s="7" t="s">
        <v>302</v>
      </c>
      <c r="B275" s="7" t="s">
        <v>896</v>
      </c>
      <c r="C275" s="7" t="s">
        <v>896</v>
      </c>
      <c r="D275" s="60" t="s">
        <v>1195</v>
      </c>
      <c r="E275" s="1" t="s">
        <v>435</v>
      </c>
      <c r="G275" s="19" t="s">
        <v>140</v>
      </c>
    </row>
    <row r="276" spans="1:7" ht="15.75" thickBot="1">
      <c r="A276" s="7" t="s">
        <v>302</v>
      </c>
      <c r="B276" s="7" t="s">
        <v>897</v>
      </c>
      <c r="C276" s="7" t="s">
        <v>897</v>
      </c>
      <c r="D276" s="61" t="s">
        <v>1195</v>
      </c>
      <c r="E276" s="1" t="s">
        <v>1195</v>
      </c>
      <c r="G276" s="19" t="s">
        <v>1263</v>
      </c>
    </row>
    <row r="277" spans="1:7" ht="15.75" thickBot="1">
      <c r="A277" s="7" t="s">
        <v>302</v>
      </c>
      <c r="B277" s="7" t="s">
        <v>931</v>
      </c>
      <c r="C277" s="7" t="s">
        <v>932</v>
      </c>
      <c r="D277" s="60" t="s">
        <v>1195</v>
      </c>
      <c r="E277" s="1" t="s">
        <v>450</v>
      </c>
      <c r="G277" s="19" t="s">
        <v>141</v>
      </c>
    </row>
    <row r="278" spans="1:8" ht="15.75" thickBot="1">
      <c r="A278" s="7" t="s">
        <v>302</v>
      </c>
      <c r="B278" s="7" t="s">
        <v>1536</v>
      </c>
      <c r="C278" s="7" t="s">
        <v>1536</v>
      </c>
      <c r="D278" s="61" t="s">
        <v>1195</v>
      </c>
      <c r="E278" s="1" t="s">
        <v>1861</v>
      </c>
      <c r="G278" s="19" t="s">
        <v>1537</v>
      </c>
      <c r="H278" s="11"/>
    </row>
    <row r="279" spans="1:8" ht="15.75" thickBot="1">
      <c r="A279" s="7" t="s">
        <v>302</v>
      </c>
      <c r="B279" s="7" t="s">
        <v>1538</v>
      </c>
      <c r="C279" s="7" t="s">
        <v>1538</v>
      </c>
      <c r="D279" s="61" t="s">
        <v>1195</v>
      </c>
      <c r="E279" s="1" t="s">
        <v>1862</v>
      </c>
      <c r="G279" s="19" t="s">
        <v>142</v>
      </c>
      <c r="H279" s="11"/>
    </row>
    <row r="280" spans="1:7" ht="15.75" thickBot="1">
      <c r="A280" s="7" t="s">
        <v>302</v>
      </c>
      <c r="B280" s="7" t="s">
        <v>941</v>
      </c>
      <c r="C280" s="7" t="s">
        <v>942</v>
      </c>
      <c r="D280" s="60" t="s">
        <v>1195</v>
      </c>
      <c r="E280" s="1" t="s">
        <v>455</v>
      </c>
      <c r="G280" s="19" t="s">
        <v>142</v>
      </c>
    </row>
    <row r="281" spans="1:7" ht="15.75" thickBot="1">
      <c r="A281" s="7" t="s">
        <v>302</v>
      </c>
      <c r="B281" s="7" t="s">
        <v>923</v>
      </c>
      <c r="C281" s="7" t="s">
        <v>924</v>
      </c>
      <c r="D281" s="60" t="s">
        <v>1195</v>
      </c>
      <c r="E281" s="1" t="s">
        <v>448</v>
      </c>
      <c r="G281" s="19" t="s">
        <v>1247</v>
      </c>
    </row>
    <row r="282" spans="1:8" ht="15.75" thickBot="1">
      <c r="A282" s="7" t="s">
        <v>302</v>
      </c>
      <c r="B282" s="7" t="s">
        <v>1539</v>
      </c>
      <c r="C282" s="7" t="s">
        <v>1540</v>
      </c>
      <c r="D282" s="61" t="s">
        <v>1195</v>
      </c>
      <c r="E282" s="1" t="s">
        <v>1863</v>
      </c>
      <c r="G282" s="19" t="s">
        <v>1541</v>
      </c>
      <c r="H282" s="11"/>
    </row>
    <row r="283" spans="1:8" ht="15.75" thickBot="1">
      <c r="A283" s="7" t="s">
        <v>302</v>
      </c>
      <c r="B283" s="7" t="s">
        <v>1542</v>
      </c>
      <c r="C283" s="7" t="s">
        <v>1770</v>
      </c>
      <c r="D283" s="61" t="s">
        <v>1195</v>
      </c>
      <c r="E283" s="1" t="s">
        <v>1864</v>
      </c>
      <c r="G283" s="19" t="s">
        <v>1543</v>
      </c>
      <c r="H283" s="11"/>
    </row>
    <row r="284" spans="1:8" ht="15.75" thickBot="1">
      <c r="A284" s="7" t="s">
        <v>302</v>
      </c>
      <c r="B284" s="7" t="s">
        <v>932</v>
      </c>
      <c r="C284" s="7" t="s">
        <v>932</v>
      </c>
      <c r="D284" s="61" t="s">
        <v>1195</v>
      </c>
      <c r="E284" s="1" t="s">
        <v>1865</v>
      </c>
      <c r="G284" s="19" t="s">
        <v>1535</v>
      </c>
      <c r="H284" s="11"/>
    </row>
    <row r="285" spans="1:7" ht="15.75" thickBot="1">
      <c r="A285" s="7" t="s">
        <v>302</v>
      </c>
      <c r="B285" s="7" t="s">
        <v>936</v>
      </c>
      <c r="C285" s="7" t="s">
        <v>936</v>
      </c>
      <c r="D285" s="60" t="s">
        <v>1195</v>
      </c>
      <c r="E285" s="1" t="s">
        <v>452</v>
      </c>
      <c r="G285" s="19" t="s">
        <v>143</v>
      </c>
    </row>
    <row r="286" spans="1:7" ht="15.75" thickBot="1">
      <c r="A286" s="7" t="s">
        <v>302</v>
      </c>
      <c r="B286" s="7" t="s">
        <v>948</v>
      </c>
      <c r="C286" s="7" t="s">
        <v>948</v>
      </c>
      <c r="D286" s="60" t="s">
        <v>1195</v>
      </c>
      <c r="E286" s="1" t="s">
        <v>456</v>
      </c>
      <c r="G286" s="19" t="s">
        <v>144</v>
      </c>
    </row>
    <row r="287" spans="1:8" ht="15.75" thickBot="1">
      <c r="A287" s="7" t="s">
        <v>302</v>
      </c>
      <c r="B287" s="7" t="s">
        <v>1544</v>
      </c>
      <c r="C287" s="7" t="s">
        <v>1544</v>
      </c>
      <c r="D287" s="61" t="s">
        <v>1195</v>
      </c>
      <c r="E287" s="1" t="s">
        <v>1866</v>
      </c>
      <c r="G287" s="19" t="s">
        <v>145</v>
      </c>
      <c r="H287" s="11"/>
    </row>
    <row r="288" spans="1:8" ht="15.75" thickBot="1">
      <c r="A288" s="7" t="s">
        <v>302</v>
      </c>
      <c r="B288" s="7" t="s">
        <v>1545</v>
      </c>
      <c r="C288" s="7" t="s">
        <v>1545</v>
      </c>
      <c r="D288" s="61" t="s">
        <v>1195</v>
      </c>
      <c r="E288" s="1" t="s">
        <v>1867</v>
      </c>
      <c r="G288" s="19" t="s">
        <v>144</v>
      </c>
      <c r="H288" s="11"/>
    </row>
    <row r="289" spans="1:7" ht="15.75" thickBot="1">
      <c r="A289" s="7" t="s">
        <v>302</v>
      </c>
      <c r="B289" s="7" t="s">
        <v>949</v>
      </c>
      <c r="C289" s="7" t="s">
        <v>949</v>
      </c>
      <c r="D289" s="61" t="s">
        <v>1195</v>
      </c>
      <c r="E289" s="1" t="s">
        <v>1195</v>
      </c>
      <c r="G289" s="19" t="s">
        <v>1265</v>
      </c>
    </row>
    <row r="290" spans="1:7" ht="15.75" thickBot="1">
      <c r="A290" s="7" t="s">
        <v>302</v>
      </c>
      <c r="B290" s="7" t="s">
        <v>950</v>
      </c>
      <c r="C290" s="7" t="s">
        <v>950</v>
      </c>
      <c r="D290" s="60" t="s">
        <v>1195</v>
      </c>
      <c r="E290" s="1" t="s">
        <v>457</v>
      </c>
      <c r="G290" s="19" t="s">
        <v>145</v>
      </c>
    </row>
    <row r="291" spans="1:7" ht="15.75" thickBot="1">
      <c r="A291" s="7" t="s">
        <v>302</v>
      </c>
      <c r="B291" s="7" t="s">
        <v>951</v>
      </c>
      <c r="C291" s="7" t="s">
        <v>951</v>
      </c>
      <c r="D291" s="61" t="s">
        <v>1195</v>
      </c>
      <c r="E291" s="1" t="s">
        <v>1195</v>
      </c>
      <c r="G291" s="19" t="s">
        <v>1266</v>
      </c>
    </row>
    <row r="292" spans="1:7" ht="15.75" thickBot="1">
      <c r="A292" s="7" t="s">
        <v>302</v>
      </c>
      <c r="B292" s="7" t="s">
        <v>641</v>
      </c>
      <c r="C292" s="7" t="s">
        <v>642</v>
      </c>
      <c r="D292" s="60" t="s">
        <v>1195</v>
      </c>
      <c r="E292" s="1" t="s">
        <v>357</v>
      </c>
      <c r="G292" s="19" t="s">
        <v>1219</v>
      </c>
    </row>
    <row r="293" spans="1:8" ht="15.75" thickBot="1">
      <c r="A293" s="7" t="s">
        <v>302</v>
      </c>
      <c r="B293" s="7" t="s">
        <v>1546</v>
      </c>
      <c r="C293" s="7" t="s">
        <v>1547</v>
      </c>
      <c r="D293" s="61" t="s">
        <v>1195</v>
      </c>
      <c r="E293" s="1" t="s">
        <v>1868</v>
      </c>
      <c r="G293" s="19" t="s">
        <v>1548</v>
      </c>
      <c r="H293" s="11"/>
    </row>
    <row r="294" spans="1:8" ht="15.75" thickBot="1">
      <c r="A294" s="7" t="s">
        <v>302</v>
      </c>
      <c r="B294" s="7" t="s">
        <v>1549</v>
      </c>
      <c r="C294" s="7" t="s">
        <v>1550</v>
      </c>
      <c r="D294" s="61" t="s">
        <v>1195</v>
      </c>
      <c r="E294" s="1" t="s">
        <v>1869</v>
      </c>
      <c r="G294" s="19" t="s">
        <v>1551</v>
      </c>
      <c r="H294" s="11"/>
    </row>
    <row r="295" spans="1:8" ht="15.75" thickBot="1">
      <c r="A295" s="7" t="s">
        <v>302</v>
      </c>
      <c r="B295" s="7" t="s">
        <v>1552</v>
      </c>
      <c r="C295" s="7" t="s">
        <v>1553</v>
      </c>
      <c r="D295" s="61" t="s">
        <v>1195</v>
      </c>
      <c r="E295" s="1" t="s">
        <v>1870</v>
      </c>
      <c r="G295" s="19" t="s">
        <v>1554</v>
      </c>
      <c r="H295" s="11"/>
    </row>
    <row r="296" spans="1:8" ht="15.75" thickBot="1">
      <c r="A296" s="7" t="s">
        <v>302</v>
      </c>
      <c r="B296" s="7" t="s">
        <v>1555</v>
      </c>
      <c r="C296" s="7" t="s">
        <v>1556</v>
      </c>
      <c r="D296" s="61" t="s">
        <v>1195</v>
      </c>
      <c r="E296" s="1" t="s">
        <v>1871</v>
      </c>
      <c r="G296" s="19" t="s">
        <v>1557</v>
      </c>
      <c r="H296" s="11"/>
    </row>
    <row r="297" spans="1:8" ht="15.75" thickBot="1">
      <c r="A297" s="7" t="s">
        <v>302</v>
      </c>
      <c r="B297" s="7" t="s">
        <v>1558</v>
      </c>
      <c r="C297" s="7" t="s">
        <v>1559</v>
      </c>
      <c r="D297" s="61" t="s">
        <v>1195</v>
      </c>
      <c r="E297" s="1" t="s">
        <v>1872</v>
      </c>
      <c r="G297" s="19" t="s">
        <v>1560</v>
      </c>
      <c r="H297" s="11"/>
    </row>
    <row r="298" spans="1:7" ht="15.75" thickBot="1">
      <c r="A298" s="7" t="s">
        <v>302</v>
      </c>
      <c r="B298" s="7" t="s">
        <v>958</v>
      </c>
      <c r="C298" s="7" t="s">
        <v>958</v>
      </c>
      <c r="D298" s="60" t="s">
        <v>1195</v>
      </c>
      <c r="E298" s="1" t="s">
        <v>461</v>
      </c>
      <c r="G298" s="19" t="s">
        <v>146</v>
      </c>
    </row>
    <row r="299" spans="1:8" ht="15.75" thickBot="1">
      <c r="A299" s="7" t="s">
        <v>302</v>
      </c>
      <c r="B299" s="7" t="s">
        <v>1561</v>
      </c>
      <c r="C299" s="7" t="s">
        <v>1562</v>
      </c>
      <c r="D299" s="61" t="s">
        <v>1195</v>
      </c>
      <c r="E299" s="1" t="s">
        <v>1873</v>
      </c>
      <c r="G299" s="19" t="s">
        <v>146</v>
      </c>
      <c r="H299" s="11"/>
    </row>
    <row r="300" spans="1:8" ht="15.75" thickBot="1">
      <c r="A300" s="7" t="s">
        <v>302</v>
      </c>
      <c r="B300" s="7" t="s">
        <v>1563</v>
      </c>
      <c r="C300" s="7" t="s">
        <v>1563</v>
      </c>
      <c r="D300" s="61" t="s">
        <v>1195</v>
      </c>
      <c r="E300" s="1" t="s">
        <v>1874</v>
      </c>
      <c r="G300" s="19" t="s">
        <v>147</v>
      </c>
      <c r="H300" s="11"/>
    </row>
    <row r="301" spans="1:7" ht="15.75" thickBot="1">
      <c r="A301" s="7" t="s">
        <v>302</v>
      </c>
      <c r="B301" s="7" t="s">
        <v>968</v>
      </c>
      <c r="C301" s="7" t="s">
        <v>969</v>
      </c>
      <c r="D301" s="60" t="s">
        <v>1195</v>
      </c>
      <c r="E301" s="1" t="s">
        <v>1194</v>
      </c>
      <c r="G301" s="19" t="s">
        <v>147</v>
      </c>
    </row>
    <row r="302" spans="1:7" ht="15.75" thickBot="1">
      <c r="A302" s="7" t="s">
        <v>1022</v>
      </c>
      <c r="B302" s="7" t="s">
        <v>1564</v>
      </c>
      <c r="C302" s="7" t="s">
        <v>497</v>
      </c>
      <c r="D302" s="61" t="s">
        <v>1195</v>
      </c>
      <c r="E302" s="1" t="s">
        <v>1101</v>
      </c>
      <c r="G302" s="19" t="s">
        <v>148</v>
      </c>
    </row>
    <row r="303" spans="1:7" ht="15.75" thickBot="1">
      <c r="A303" s="7" t="s">
        <v>1022</v>
      </c>
      <c r="B303" s="7" t="s">
        <v>1565</v>
      </c>
      <c r="C303" s="7" t="s">
        <v>498</v>
      </c>
      <c r="D303" s="61" t="s">
        <v>1195</v>
      </c>
      <c r="E303" s="1" t="s">
        <v>1102</v>
      </c>
      <c r="G303" s="19" t="s">
        <v>149</v>
      </c>
    </row>
    <row r="304" spans="1:7" ht="15.75" thickBot="1">
      <c r="A304" s="7" t="s">
        <v>1022</v>
      </c>
      <c r="B304" s="7" t="s">
        <v>1566</v>
      </c>
      <c r="C304" s="7" t="s">
        <v>499</v>
      </c>
      <c r="D304" s="61" t="s">
        <v>1195</v>
      </c>
      <c r="E304" s="1" t="s">
        <v>1103</v>
      </c>
      <c r="G304" s="19" t="s">
        <v>150</v>
      </c>
    </row>
    <row r="305" spans="1:7" ht="15.75" thickBot="1">
      <c r="A305" s="7" t="s">
        <v>1022</v>
      </c>
      <c r="B305" s="7" t="s">
        <v>1567</v>
      </c>
      <c r="C305" s="7" t="s">
        <v>500</v>
      </c>
      <c r="D305" s="61" t="s">
        <v>1195</v>
      </c>
      <c r="E305" s="1" t="s">
        <v>1104</v>
      </c>
      <c r="G305" s="19" t="s">
        <v>151</v>
      </c>
    </row>
    <row r="306" spans="1:8" ht="15.75" thickBot="1">
      <c r="A306" s="7" t="s">
        <v>1022</v>
      </c>
      <c r="B306" s="7" t="s">
        <v>1568</v>
      </c>
      <c r="C306" s="7" t="s">
        <v>1569</v>
      </c>
      <c r="D306" s="61" t="s">
        <v>1195</v>
      </c>
      <c r="E306" s="1" t="s">
        <v>1875</v>
      </c>
      <c r="G306" s="19" t="s">
        <v>1570</v>
      </c>
      <c r="H306" s="11"/>
    </row>
    <row r="307" spans="1:8" ht="15.75" thickBot="1">
      <c r="A307" s="7" t="s">
        <v>1022</v>
      </c>
      <c r="B307" s="7" t="s">
        <v>1571</v>
      </c>
      <c r="C307" s="7" t="s">
        <v>1572</v>
      </c>
      <c r="D307" s="61" t="s">
        <v>1195</v>
      </c>
      <c r="E307" s="1" t="s">
        <v>1876</v>
      </c>
      <c r="G307" s="19" t="s">
        <v>1573</v>
      </c>
      <c r="H307" s="11"/>
    </row>
    <row r="308" spans="1:7" ht="15.75" thickBot="1">
      <c r="A308" s="7" t="s">
        <v>1022</v>
      </c>
      <c r="B308" s="7" t="s">
        <v>1574</v>
      </c>
      <c r="C308" s="7" t="s">
        <v>505</v>
      </c>
      <c r="D308" s="61" t="s">
        <v>1195</v>
      </c>
      <c r="E308" s="1" t="s">
        <v>1105</v>
      </c>
      <c r="G308" s="19" t="s">
        <v>152</v>
      </c>
    </row>
    <row r="309" spans="1:7" ht="15.75" thickBot="1">
      <c r="A309" s="7" t="s">
        <v>1022</v>
      </c>
      <c r="B309" s="7" t="s">
        <v>1575</v>
      </c>
      <c r="C309" s="7" t="s">
        <v>506</v>
      </c>
      <c r="D309" s="61" t="s">
        <v>1195</v>
      </c>
      <c r="E309" s="1" t="s">
        <v>1106</v>
      </c>
      <c r="G309" s="19" t="s">
        <v>153</v>
      </c>
    </row>
    <row r="310" spans="1:7" ht="15.75" thickBot="1">
      <c r="A310" s="7" t="s">
        <v>1022</v>
      </c>
      <c r="B310" s="7" t="s">
        <v>1576</v>
      </c>
      <c r="C310" s="7" t="s">
        <v>507</v>
      </c>
      <c r="D310" s="61" t="s">
        <v>1195</v>
      </c>
      <c r="E310" s="1" t="s">
        <v>1107</v>
      </c>
      <c r="G310" s="19" t="s">
        <v>154</v>
      </c>
    </row>
    <row r="311" spans="1:8" ht="15.75" thickBot="1">
      <c r="A311" s="7" t="s">
        <v>1022</v>
      </c>
      <c r="B311" s="7" t="s">
        <v>1577</v>
      </c>
      <c r="C311" s="7" t="s">
        <v>1578</v>
      </c>
      <c r="D311" s="61" t="s">
        <v>1195</v>
      </c>
      <c r="E311" s="1" t="s">
        <v>1877</v>
      </c>
      <c r="G311" s="19" t="s">
        <v>1579</v>
      </c>
      <c r="H311" s="11"/>
    </row>
    <row r="312" spans="1:8" ht="15.75" thickBot="1">
      <c r="A312" s="7" t="s">
        <v>1022</v>
      </c>
      <c r="B312" s="7" t="s">
        <v>1580</v>
      </c>
      <c r="C312" s="7" t="s">
        <v>1581</v>
      </c>
      <c r="D312" s="61" t="s">
        <v>1195</v>
      </c>
      <c r="E312" s="1" t="s">
        <v>1878</v>
      </c>
      <c r="G312" s="19" t="s">
        <v>1582</v>
      </c>
      <c r="H312" s="11"/>
    </row>
    <row r="313" spans="1:8" ht="15.75" thickBot="1">
      <c r="A313" s="7" t="s">
        <v>1022</v>
      </c>
      <c r="B313" s="7" t="s">
        <v>1583</v>
      </c>
      <c r="C313" s="7" t="s">
        <v>1584</v>
      </c>
      <c r="D313" s="61" t="s">
        <v>1195</v>
      </c>
      <c r="E313" s="1" t="s">
        <v>1880</v>
      </c>
      <c r="G313" s="19" t="s">
        <v>1585</v>
      </c>
      <c r="H313" s="11"/>
    </row>
    <row r="314" spans="1:8" ht="15.75" thickBot="1">
      <c r="A314" s="7" t="s">
        <v>1022</v>
      </c>
      <c r="B314" s="7" t="s">
        <v>1586</v>
      </c>
      <c r="C314" s="7" t="s">
        <v>1587</v>
      </c>
      <c r="D314" s="61" t="s">
        <v>1195</v>
      </c>
      <c r="E314" s="1" t="s">
        <v>1879</v>
      </c>
      <c r="G314" s="19" t="s">
        <v>1588</v>
      </c>
      <c r="H314" s="11"/>
    </row>
    <row r="315" spans="1:8" ht="15.75" thickBot="1">
      <c r="A315" s="7" t="s">
        <v>1022</v>
      </c>
      <c r="B315" s="7" t="s">
        <v>1589</v>
      </c>
      <c r="C315" s="7" t="s">
        <v>1590</v>
      </c>
      <c r="D315" s="61" t="s">
        <v>1195</v>
      </c>
      <c r="E315" s="1" t="s">
        <v>1881</v>
      </c>
      <c r="G315" s="19" t="s">
        <v>1591</v>
      </c>
      <c r="H315" s="11"/>
    </row>
    <row r="316" spans="1:8" ht="15.75" thickBot="1">
      <c r="A316" s="7" t="s">
        <v>1022</v>
      </c>
      <c r="B316" s="7" t="s">
        <v>1592</v>
      </c>
      <c r="C316" s="7" t="s">
        <v>1593</v>
      </c>
      <c r="D316" s="61" t="s">
        <v>1195</v>
      </c>
      <c r="E316" s="1" t="s">
        <v>1882</v>
      </c>
      <c r="G316" s="19" t="s">
        <v>1594</v>
      </c>
      <c r="H316" s="11"/>
    </row>
    <row r="317" spans="1:7" ht="15.75" thickBot="1">
      <c r="A317" s="7" t="s">
        <v>1022</v>
      </c>
      <c r="B317" s="7" t="s">
        <v>1595</v>
      </c>
      <c r="C317" s="7" t="s">
        <v>677</v>
      </c>
      <c r="D317" s="61" t="s">
        <v>1195</v>
      </c>
      <c r="E317" s="1" t="s">
        <v>1141</v>
      </c>
      <c r="G317" s="19" t="s">
        <v>155</v>
      </c>
    </row>
    <row r="318" spans="1:7" ht="15.75" thickBot="1">
      <c r="A318" s="7" t="s">
        <v>1022</v>
      </c>
      <c r="B318" s="7" t="s">
        <v>1596</v>
      </c>
      <c r="C318" s="7" t="s">
        <v>679</v>
      </c>
      <c r="D318" s="61" t="s">
        <v>1195</v>
      </c>
      <c r="E318" s="1" t="s">
        <v>1143</v>
      </c>
      <c r="G318" s="19" t="s">
        <v>156</v>
      </c>
    </row>
    <row r="319" spans="1:7" ht="15.75" thickBot="1">
      <c r="A319" s="7" t="s">
        <v>1022</v>
      </c>
      <c r="B319" s="7" t="s">
        <v>1597</v>
      </c>
      <c r="C319" s="7" t="s">
        <v>681</v>
      </c>
      <c r="D319" s="61" t="s">
        <v>1195</v>
      </c>
      <c r="E319" s="1" t="s">
        <v>1145</v>
      </c>
      <c r="G319" s="19" t="s">
        <v>157</v>
      </c>
    </row>
    <row r="320" spans="1:8" ht="15.75" thickBot="1">
      <c r="A320" s="7" t="s">
        <v>1022</v>
      </c>
      <c r="B320" s="7" t="s">
        <v>1598</v>
      </c>
      <c r="C320" s="7" t="s">
        <v>1599</v>
      </c>
      <c r="D320" s="61" t="s">
        <v>1195</v>
      </c>
      <c r="E320" s="1" t="s">
        <v>1883</v>
      </c>
      <c r="G320" s="19" t="s">
        <v>1600</v>
      </c>
      <c r="H320" s="11"/>
    </row>
    <row r="321" spans="1:8" ht="15.75" thickBot="1">
      <c r="A321" s="7" t="s">
        <v>1022</v>
      </c>
      <c r="B321" s="7" t="s">
        <v>1601</v>
      </c>
      <c r="C321" s="7" t="s">
        <v>1602</v>
      </c>
      <c r="D321" s="61" t="s">
        <v>1195</v>
      </c>
      <c r="E321" s="1" t="s">
        <v>1884</v>
      </c>
      <c r="G321" s="19" t="s">
        <v>1603</v>
      </c>
      <c r="H321" s="11"/>
    </row>
    <row r="322" spans="1:8" ht="15.75" thickBot="1">
      <c r="A322" s="7" t="s">
        <v>1022</v>
      </c>
      <c r="B322" s="7" t="s">
        <v>1604</v>
      </c>
      <c r="C322" s="7" t="s">
        <v>1605</v>
      </c>
      <c r="D322" s="61" t="s">
        <v>1195</v>
      </c>
      <c r="E322" s="1" t="s">
        <v>1885</v>
      </c>
      <c r="G322" s="19" t="s">
        <v>1606</v>
      </c>
      <c r="H322" s="11"/>
    </row>
    <row r="323" spans="1:8" ht="15.75" thickBot="1">
      <c r="A323" s="7" t="s">
        <v>1022</v>
      </c>
      <c r="B323" s="7" t="s">
        <v>1607</v>
      </c>
      <c r="C323" s="7" t="s">
        <v>1608</v>
      </c>
      <c r="D323" s="61" t="s">
        <v>1195</v>
      </c>
      <c r="E323" s="1" t="s">
        <v>1886</v>
      </c>
      <c r="G323" s="19" t="s">
        <v>1609</v>
      </c>
      <c r="H323" s="11"/>
    </row>
    <row r="324" spans="1:7" ht="15.75" thickBot="1">
      <c r="A324" s="7" t="s">
        <v>1022</v>
      </c>
      <c r="B324" s="7" t="s">
        <v>1610</v>
      </c>
      <c r="C324" s="7" t="s">
        <v>683</v>
      </c>
      <c r="D324" s="61" t="s">
        <v>1195</v>
      </c>
      <c r="E324" s="1" t="s">
        <v>1147</v>
      </c>
      <c r="G324" s="19" t="s">
        <v>158</v>
      </c>
    </row>
    <row r="325" spans="1:7" ht="15.75" thickBot="1">
      <c r="A325" s="7" t="s">
        <v>1022</v>
      </c>
      <c r="B325" s="7" t="s">
        <v>1611</v>
      </c>
      <c r="C325" s="7" t="s">
        <v>678</v>
      </c>
      <c r="D325" s="61" t="s">
        <v>1195</v>
      </c>
      <c r="E325" s="1" t="s">
        <v>1142</v>
      </c>
      <c r="G325" s="19" t="s">
        <v>159</v>
      </c>
    </row>
    <row r="326" spans="1:7" ht="15.75" thickBot="1">
      <c r="A326" s="7" t="s">
        <v>1022</v>
      </c>
      <c r="B326" s="7" t="s">
        <v>1612</v>
      </c>
      <c r="C326" s="7" t="s">
        <v>684</v>
      </c>
      <c r="D326" s="61" t="s">
        <v>1195</v>
      </c>
      <c r="E326" s="1" t="s">
        <v>1148</v>
      </c>
      <c r="G326" s="19" t="s">
        <v>160</v>
      </c>
    </row>
    <row r="327" spans="1:7" ht="15.75" thickBot="1">
      <c r="A327" s="7" t="s">
        <v>1022</v>
      </c>
      <c r="B327" s="7" t="s">
        <v>1613</v>
      </c>
      <c r="C327" s="7" t="s">
        <v>685</v>
      </c>
      <c r="D327" s="61" t="s">
        <v>1195</v>
      </c>
      <c r="E327" s="1" t="s">
        <v>1149</v>
      </c>
      <c r="G327" s="19" t="s">
        <v>161</v>
      </c>
    </row>
    <row r="328" spans="1:7" ht="15.75" thickBot="1">
      <c r="A328" s="7" t="s">
        <v>1022</v>
      </c>
      <c r="B328" s="7" t="s">
        <v>1614</v>
      </c>
      <c r="C328" s="7" t="s">
        <v>686</v>
      </c>
      <c r="D328" s="61" t="s">
        <v>1195</v>
      </c>
      <c r="E328" s="1" t="s">
        <v>1150</v>
      </c>
      <c r="G328" s="19" t="s">
        <v>162</v>
      </c>
    </row>
    <row r="329" spans="1:7" ht="15.75" thickBot="1">
      <c r="A329" s="7" t="s">
        <v>1022</v>
      </c>
      <c r="B329" s="7" t="s">
        <v>1615</v>
      </c>
      <c r="C329" s="7" t="s">
        <v>687</v>
      </c>
      <c r="D329" s="61" t="s">
        <v>1195</v>
      </c>
      <c r="E329" s="1" t="s">
        <v>1151</v>
      </c>
      <c r="G329" s="19" t="s">
        <v>163</v>
      </c>
    </row>
    <row r="330" spans="1:7" ht="15.75" thickBot="1">
      <c r="A330" s="7" t="s">
        <v>1022</v>
      </c>
      <c r="B330" s="7" t="s">
        <v>1616</v>
      </c>
      <c r="C330" s="7" t="s">
        <v>688</v>
      </c>
      <c r="D330" s="61" t="s">
        <v>1195</v>
      </c>
      <c r="E330" s="1" t="s">
        <v>1152</v>
      </c>
      <c r="G330" s="19" t="s">
        <v>164</v>
      </c>
    </row>
    <row r="331" spans="1:7" ht="15.75" thickBot="1">
      <c r="A331" s="7" t="s">
        <v>1022</v>
      </c>
      <c r="B331" s="7" t="s">
        <v>1617</v>
      </c>
      <c r="C331" s="7" t="s">
        <v>682</v>
      </c>
      <c r="D331" s="61" t="s">
        <v>1195</v>
      </c>
      <c r="E331" s="1" t="s">
        <v>1146</v>
      </c>
      <c r="G331" s="19" t="s">
        <v>165</v>
      </c>
    </row>
    <row r="332" spans="1:7" ht="15.75" thickBot="1">
      <c r="A332" s="7" t="s">
        <v>1022</v>
      </c>
      <c r="B332" s="7" t="s">
        <v>1618</v>
      </c>
      <c r="C332" s="7" t="s">
        <v>689</v>
      </c>
      <c r="D332" s="61" t="s">
        <v>1195</v>
      </c>
      <c r="E332" s="1" t="s">
        <v>1153</v>
      </c>
      <c r="G332" s="19" t="s">
        <v>166</v>
      </c>
    </row>
    <row r="333" spans="1:8" ht="15.75" thickBot="1">
      <c r="A333" s="7" t="s">
        <v>1022</v>
      </c>
      <c r="B333" s="7" t="s">
        <v>1619</v>
      </c>
      <c r="C333" s="7" t="s">
        <v>1620</v>
      </c>
      <c r="D333" s="61" t="s">
        <v>1195</v>
      </c>
      <c r="E333" s="1" t="s">
        <v>1887</v>
      </c>
      <c r="G333" s="19" t="s">
        <v>1621</v>
      </c>
      <c r="H333" s="11"/>
    </row>
    <row r="334" spans="1:8" ht="15.75" thickBot="1">
      <c r="A334" s="7" t="s">
        <v>1022</v>
      </c>
      <c r="B334" s="7" t="s">
        <v>1622</v>
      </c>
      <c r="C334" s="7" t="s">
        <v>1623</v>
      </c>
      <c r="D334" s="61" t="s">
        <v>1195</v>
      </c>
      <c r="E334" s="1" t="s">
        <v>1888</v>
      </c>
      <c r="G334" s="19" t="s">
        <v>1624</v>
      </c>
      <c r="H334" s="11"/>
    </row>
    <row r="335" spans="1:7" ht="15.75" thickBot="1">
      <c r="A335" s="7" t="s">
        <v>1022</v>
      </c>
      <c r="B335" s="7" t="s">
        <v>1625</v>
      </c>
      <c r="C335" s="7" t="s">
        <v>690</v>
      </c>
      <c r="D335" s="61" t="s">
        <v>1195</v>
      </c>
      <c r="E335" s="1" t="s">
        <v>1154</v>
      </c>
      <c r="G335" s="19" t="s">
        <v>167</v>
      </c>
    </row>
    <row r="336" spans="1:8" ht="15.75" thickBot="1">
      <c r="A336" s="7" t="s">
        <v>1022</v>
      </c>
      <c r="B336" s="7" t="s">
        <v>1626</v>
      </c>
      <c r="C336" s="7" t="s">
        <v>1627</v>
      </c>
      <c r="D336" s="61" t="s">
        <v>1195</v>
      </c>
      <c r="E336" s="1" t="s">
        <v>1889</v>
      </c>
      <c r="G336" s="19" t="s">
        <v>1628</v>
      </c>
      <c r="H336" s="11"/>
    </row>
    <row r="337" spans="1:7" ht="15.75" thickBot="1">
      <c r="A337" s="7" t="s">
        <v>1022</v>
      </c>
      <c r="B337" s="7" t="s">
        <v>1629</v>
      </c>
      <c r="C337" s="7" t="s">
        <v>693</v>
      </c>
      <c r="D337" s="61" t="s">
        <v>1195</v>
      </c>
      <c r="E337" s="1" t="s">
        <v>1157</v>
      </c>
      <c r="G337" s="19" t="s">
        <v>168</v>
      </c>
    </row>
    <row r="338" spans="1:8" ht="15.75" thickBot="1">
      <c r="A338" s="7" t="s">
        <v>1022</v>
      </c>
      <c r="B338" s="7" t="s">
        <v>1630</v>
      </c>
      <c r="C338" s="7" t="s">
        <v>1631</v>
      </c>
      <c r="D338" s="61" t="s">
        <v>1195</v>
      </c>
      <c r="E338" s="1" t="s">
        <v>1890</v>
      </c>
      <c r="G338" s="19" t="s">
        <v>1632</v>
      </c>
      <c r="H338" s="11"/>
    </row>
    <row r="339" spans="1:7" ht="15.75" thickBot="1">
      <c r="A339" s="7" t="s">
        <v>1022</v>
      </c>
      <c r="B339" s="7" t="s">
        <v>1633</v>
      </c>
      <c r="C339" s="7" t="s">
        <v>680</v>
      </c>
      <c r="D339" s="61" t="s">
        <v>1195</v>
      </c>
      <c r="E339" s="1" t="s">
        <v>1144</v>
      </c>
      <c r="G339" s="19" t="s">
        <v>169</v>
      </c>
    </row>
    <row r="340" spans="1:7" ht="15.75" thickBot="1">
      <c r="A340" s="7" t="s">
        <v>1022</v>
      </c>
      <c r="B340" s="7" t="s">
        <v>1634</v>
      </c>
      <c r="C340" s="7" t="s">
        <v>692</v>
      </c>
      <c r="D340" s="61" t="s">
        <v>1195</v>
      </c>
      <c r="E340" s="1" t="s">
        <v>1156</v>
      </c>
      <c r="G340" s="19" t="s">
        <v>170</v>
      </c>
    </row>
    <row r="341" spans="1:7" ht="15.75" thickBot="1">
      <c r="A341" s="7" t="s">
        <v>1022</v>
      </c>
      <c r="B341" s="7" t="s">
        <v>1635</v>
      </c>
      <c r="C341" s="7" t="s">
        <v>691</v>
      </c>
      <c r="D341" s="61" t="s">
        <v>1195</v>
      </c>
      <c r="E341" s="1" t="s">
        <v>1155</v>
      </c>
      <c r="G341" s="19" t="s">
        <v>171</v>
      </c>
    </row>
    <row r="342" spans="1:7" ht="15.75" thickBot="1">
      <c r="A342" s="7" t="s">
        <v>1022</v>
      </c>
      <c r="B342" s="7" t="s">
        <v>534</v>
      </c>
      <c r="C342" s="7" t="s">
        <v>534</v>
      </c>
      <c r="D342" s="61" t="s">
        <v>1195</v>
      </c>
      <c r="E342" s="1" t="s">
        <v>1108</v>
      </c>
      <c r="G342" s="19" t="s">
        <v>172</v>
      </c>
    </row>
    <row r="343" spans="1:7" ht="15.75" thickBot="1">
      <c r="A343" s="7" t="s">
        <v>1022</v>
      </c>
      <c r="B343" s="7" t="s">
        <v>256</v>
      </c>
      <c r="C343" s="7" t="s">
        <v>539</v>
      </c>
      <c r="D343" s="61" t="s">
        <v>1195</v>
      </c>
      <c r="E343" s="1" t="s">
        <v>1109</v>
      </c>
      <c r="G343" s="19" t="s">
        <v>173</v>
      </c>
    </row>
    <row r="344" spans="1:7" ht="15.75" thickBot="1">
      <c r="A344" s="7" t="s">
        <v>1022</v>
      </c>
      <c r="B344" s="7" t="s">
        <v>1636</v>
      </c>
      <c r="C344" s="7" t="s">
        <v>582</v>
      </c>
      <c r="D344" s="61" t="s">
        <v>1195</v>
      </c>
      <c r="E344" s="1" t="s">
        <v>1120</v>
      </c>
      <c r="G344" s="19" t="s">
        <v>174</v>
      </c>
    </row>
    <row r="345" spans="1:7" ht="15.75" thickBot="1">
      <c r="A345" s="7" t="s">
        <v>1022</v>
      </c>
      <c r="B345" s="7" t="s">
        <v>1637</v>
      </c>
      <c r="C345" s="7" t="s">
        <v>583</v>
      </c>
      <c r="D345" s="61" t="s">
        <v>1195</v>
      </c>
      <c r="E345" s="1" t="s">
        <v>1121</v>
      </c>
      <c r="G345" s="19" t="s">
        <v>175</v>
      </c>
    </row>
    <row r="346" spans="1:7" ht="15.75" thickBot="1">
      <c r="A346" s="7" t="s">
        <v>1022</v>
      </c>
      <c r="B346" s="7" t="s">
        <v>1638</v>
      </c>
      <c r="C346" s="7" t="s">
        <v>584</v>
      </c>
      <c r="D346" s="61" t="s">
        <v>1195</v>
      </c>
      <c r="E346" s="1" t="s">
        <v>1122</v>
      </c>
      <c r="G346" s="19" t="s">
        <v>176</v>
      </c>
    </row>
    <row r="347" spans="1:8" ht="15.75" thickBot="1">
      <c r="A347" s="7" t="s">
        <v>1022</v>
      </c>
      <c r="B347" s="7" t="s">
        <v>587</v>
      </c>
      <c r="C347" s="7" t="s">
        <v>587</v>
      </c>
      <c r="D347" s="61" t="s">
        <v>1195</v>
      </c>
      <c r="E347" s="1" t="s">
        <v>1123</v>
      </c>
      <c r="G347" s="19" t="s">
        <v>1639</v>
      </c>
      <c r="H347" s="11"/>
    </row>
    <row r="348" spans="1:7" ht="15.75" thickBot="1">
      <c r="A348" s="7" t="s">
        <v>1022</v>
      </c>
      <c r="B348" s="7" t="s">
        <v>1640</v>
      </c>
      <c r="C348" s="7" t="s">
        <v>616</v>
      </c>
      <c r="D348" s="61" t="s">
        <v>1195</v>
      </c>
      <c r="E348" s="1" t="s">
        <v>1130</v>
      </c>
      <c r="G348" s="19" t="s">
        <v>1216</v>
      </c>
    </row>
    <row r="349" spans="1:8" ht="15.75" thickBot="1">
      <c r="A349" s="7" t="s">
        <v>1022</v>
      </c>
      <c r="B349" s="7" t="s">
        <v>1642</v>
      </c>
      <c r="C349" s="7" t="s">
        <v>1643</v>
      </c>
      <c r="D349" s="61" t="s">
        <v>1195</v>
      </c>
      <c r="E349" s="1" t="s">
        <v>1891</v>
      </c>
      <c r="G349" s="19" t="s">
        <v>1641</v>
      </c>
      <c r="H349" s="11"/>
    </row>
    <row r="350" spans="1:7" ht="15.75" thickBot="1">
      <c r="A350" s="7" t="s">
        <v>1022</v>
      </c>
      <c r="B350" s="7" t="s">
        <v>1644</v>
      </c>
      <c r="C350" s="7" t="s">
        <v>615</v>
      </c>
      <c r="D350" s="61" t="s">
        <v>1195</v>
      </c>
      <c r="E350" s="1" t="s">
        <v>1131</v>
      </c>
      <c r="G350" s="19" t="s">
        <v>1215</v>
      </c>
    </row>
    <row r="351" spans="1:8" ht="15.75" thickBot="1">
      <c r="A351" s="7" t="s">
        <v>1022</v>
      </c>
      <c r="B351" s="7" t="s">
        <v>1646</v>
      </c>
      <c r="C351" s="7" t="s">
        <v>1647</v>
      </c>
      <c r="D351" s="61" t="s">
        <v>1195</v>
      </c>
      <c r="E351" s="1" t="s">
        <v>1892</v>
      </c>
      <c r="G351" s="19" t="s">
        <v>1645</v>
      </c>
      <c r="H351" s="11"/>
    </row>
    <row r="352" spans="1:8" ht="15.75" thickBot="1">
      <c r="A352" s="7" t="s">
        <v>1022</v>
      </c>
      <c r="B352" s="7" t="s">
        <v>1648</v>
      </c>
      <c r="C352" s="7" t="s">
        <v>659</v>
      </c>
      <c r="D352" s="61" t="s">
        <v>1195</v>
      </c>
      <c r="E352" s="1" t="s">
        <v>1136</v>
      </c>
      <c r="G352" s="19" t="s">
        <v>1649</v>
      </c>
      <c r="H352" s="11"/>
    </row>
    <row r="353" spans="1:7" ht="15.75" thickBot="1">
      <c r="A353" s="7" t="s">
        <v>1022</v>
      </c>
      <c r="B353" s="7" t="s">
        <v>1650</v>
      </c>
      <c r="C353" s="7" t="s">
        <v>665</v>
      </c>
      <c r="D353" s="61" t="s">
        <v>1195</v>
      </c>
      <c r="E353" s="1" t="s">
        <v>1137</v>
      </c>
      <c r="G353" s="19" t="s">
        <v>177</v>
      </c>
    </row>
    <row r="354" spans="1:7" ht="15.75" thickBot="1">
      <c r="A354" s="7" t="s">
        <v>1022</v>
      </c>
      <c r="B354" s="7" t="s">
        <v>1651</v>
      </c>
      <c r="C354" s="7" t="s">
        <v>666</v>
      </c>
      <c r="D354" s="61" t="s">
        <v>1195</v>
      </c>
      <c r="E354" s="1" t="s">
        <v>1138</v>
      </c>
      <c r="G354" s="19" t="s">
        <v>178</v>
      </c>
    </row>
    <row r="355" spans="1:7" ht="15.75" thickBot="1">
      <c r="A355" s="7" t="s">
        <v>1022</v>
      </c>
      <c r="B355" s="7" t="s">
        <v>1652</v>
      </c>
      <c r="C355" s="7" t="s">
        <v>667</v>
      </c>
      <c r="D355" s="61" t="s">
        <v>1195</v>
      </c>
      <c r="E355" s="1" t="s">
        <v>1139</v>
      </c>
      <c r="G355" s="19" t="s">
        <v>179</v>
      </c>
    </row>
    <row r="356" spans="1:7" ht="15.75" thickBot="1">
      <c r="A356" s="7" t="s">
        <v>1022</v>
      </c>
      <c r="B356" s="7" t="s">
        <v>1653</v>
      </c>
      <c r="C356" s="7" t="s">
        <v>800</v>
      </c>
      <c r="D356" s="61" t="s">
        <v>1195</v>
      </c>
      <c r="E356" s="1" t="s">
        <v>1168</v>
      </c>
      <c r="G356" s="19" t="s">
        <v>180</v>
      </c>
    </row>
    <row r="357" spans="1:7" ht="15.75" thickBot="1">
      <c r="A357" s="7" t="s">
        <v>1022</v>
      </c>
      <c r="B357" s="7" t="s">
        <v>1654</v>
      </c>
      <c r="C357" s="7" t="s">
        <v>801</v>
      </c>
      <c r="D357" s="61" t="s">
        <v>1195</v>
      </c>
      <c r="E357" s="1" t="s">
        <v>1169</v>
      </c>
      <c r="G357" s="19" t="s">
        <v>181</v>
      </c>
    </row>
    <row r="358" spans="1:7" ht="15.75" thickBot="1">
      <c r="A358" s="7" t="s">
        <v>1022</v>
      </c>
      <c r="B358" s="7" t="s">
        <v>1655</v>
      </c>
      <c r="C358" s="7" t="s">
        <v>802</v>
      </c>
      <c r="D358" s="61" t="s">
        <v>1195</v>
      </c>
      <c r="E358" s="1" t="s">
        <v>1170</v>
      </c>
      <c r="G358" s="19" t="s">
        <v>182</v>
      </c>
    </row>
    <row r="359" spans="1:7" ht="15.75" thickBot="1">
      <c r="A359" s="7" t="s">
        <v>1023</v>
      </c>
      <c r="B359" s="7" t="s">
        <v>1010</v>
      </c>
      <c r="C359" s="7" t="s">
        <v>1010</v>
      </c>
      <c r="D359" s="26" t="s">
        <v>1195</v>
      </c>
      <c r="E359" s="1" t="s">
        <v>1014</v>
      </c>
      <c r="G359" s="19" t="s">
        <v>22</v>
      </c>
    </row>
    <row r="360" spans="1:8" ht="15.75" thickBot="1">
      <c r="A360" s="7" t="s">
        <v>1023</v>
      </c>
      <c r="B360" s="7" t="s">
        <v>1656</v>
      </c>
      <c r="C360" s="7" t="s">
        <v>1657</v>
      </c>
      <c r="D360" s="61" t="s">
        <v>1195</v>
      </c>
      <c r="E360" s="1" t="s">
        <v>1893</v>
      </c>
      <c r="G360" s="19" t="s">
        <v>1658</v>
      </c>
      <c r="H360" s="11"/>
    </row>
    <row r="361" spans="1:8" ht="15.75" thickBot="1">
      <c r="A361" s="7" t="s">
        <v>1023</v>
      </c>
      <c r="B361" s="7" t="s">
        <v>1659</v>
      </c>
      <c r="C361" s="7" t="s">
        <v>1660</v>
      </c>
      <c r="D361" s="61" t="s">
        <v>1195</v>
      </c>
      <c r="E361" s="1" t="s">
        <v>1894</v>
      </c>
      <c r="G361" s="19" t="s">
        <v>1661</v>
      </c>
      <c r="H361" s="11"/>
    </row>
    <row r="362" spans="1:7" ht="15.75" thickBot="1">
      <c r="A362" s="7" t="s">
        <v>1023</v>
      </c>
      <c r="B362" s="7" t="s">
        <v>1011</v>
      </c>
      <c r="C362" s="7" t="s">
        <v>1035</v>
      </c>
      <c r="D362" s="61" t="s">
        <v>1195</v>
      </c>
      <c r="E362" s="1" t="s">
        <v>1100</v>
      </c>
      <c r="G362" s="19" t="s">
        <v>183</v>
      </c>
    </row>
    <row r="363" spans="1:7" ht="15.75" thickBot="1">
      <c r="A363" s="7" t="s">
        <v>1023</v>
      </c>
      <c r="B363" s="7" t="s">
        <v>834</v>
      </c>
      <c r="C363" s="7" t="s">
        <v>835</v>
      </c>
      <c r="D363" s="1" t="s">
        <v>14</v>
      </c>
      <c r="E363" s="1" t="s">
        <v>414</v>
      </c>
      <c r="F363" s="10" t="str">
        <f>PROPER("Wim de Groot")</f>
        <v>Wim De Groot</v>
      </c>
      <c r="G363" s="19" t="s">
        <v>184</v>
      </c>
    </row>
    <row r="364" spans="1:7" ht="15.75" thickBot="1">
      <c r="A364" s="7" t="s">
        <v>1023</v>
      </c>
      <c r="B364" s="7" t="s">
        <v>527</v>
      </c>
      <c r="C364" s="7" t="s">
        <v>527</v>
      </c>
      <c r="D364" s="2" t="s">
        <v>1014</v>
      </c>
      <c r="E364" s="1" t="s">
        <v>1195</v>
      </c>
      <c r="F364" s="10">
        <f>CODE("Wim")</f>
        <v>87</v>
      </c>
      <c r="G364" s="19" t="s">
        <v>185</v>
      </c>
    </row>
    <row r="365" spans="1:7" ht="15.75" thickBot="1">
      <c r="A365" s="7" t="s">
        <v>1023</v>
      </c>
      <c r="B365" s="7" t="s">
        <v>1036</v>
      </c>
      <c r="C365" s="7" t="s">
        <v>1036</v>
      </c>
      <c r="D365" s="61" t="s">
        <v>1195</v>
      </c>
      <c r="E365" s="1" t="s">
        <v>1119</v>
      </c>
      <c r="F365" s="12"/>
      <c r="G365" s="19" t="s">
        <v>1063</v>
      </c>
    </row>
    <row r="366" spans="1:7" ht="15.75" thickBot="1">
      <c r="A366" s="7" t="s">
        <v>1023</v>
      </c>
      <c r="B366" s="7" t="s">
        <v>759</v>
      </c>
      <c r="C366" s="7" t="s">
        <v>760</v>
      </c>
      <c r="D366" s="2" t="s">
        <v>994</v>
      </c>
      <c r="E366" s="1" t="s">
        <v>1195</v>
      </c>
      <c r="G366" s="19" t="s">
        <v>186</v>
      </c>
    </row>
    <row r="367" spans="1:7" ht="15.75" thickBot="1">
      <c r="A367" s="7" t="s">
        <v>1023</v>
      </c>
      <c r="B367" s="7" t="s">
        <v>1012</v>
      </c>
      <c r="C367" s="7" t="s">
        <v>1013</v>
      </c>
      <c r="D367" s="61" t="s">
        <v>1195</v>
      </c>
      <c r="E367" s="1" t="s">
        <v>1175</v>
      </c>
      <c r="G367" s="19" t="s">
        <v>187</v>
      </c>
    </row>
    <row r="368" spans="1:7" ht="15.75" thickBot="1">
      <c r="A368" s="7" t="s">
        <v>1023</v>
      </c>
      <c r="B368" s="7" t="s">
        <v>620</v>
      </c>
      <c r="C368" s="7" t="s">
        <v>621</v>
      </c>
      <c r="D368" s="61" t="s">
        <v>1195</v>
      </c>
      <c r="E368" s="1" t="s">
        <v>1195</v>
      </c>
      <c r="G368" s="19" t="s">
        <v>188</v>
      </c>
    </row>
    <row r="369" spans="1:7" ht="15.75" thickBot="1">
      <c r="A369" s="7" t="s">
        <v>1023</v>
      </c>
      <c r="B369" s="7" t="s">
        <v>853</v>
      </c>
      <c r="C369" s="7" t="s">
        <v>854</v>
      </c>
      <c r="D369" s="1" t="s">
        <v>13</v>
      </c>
      <c r="E369" s="1" t="s">
        <v>421</v>
      </c>
      <c r="G369" s="19" t="s">
        <v>189</v>
      </c>
    </row>
    <row r="370" spans="1:7" ht="15.75" thickBot="1">
      <c r="A370" s="7" t="s">
        <v>1023</v>
      </c>
      <c r="B370" s="7" t="s">
        <v>944</v>
      </c>
      <c r="C370" s="7" t="s">
        <v>945</v>
      </c>
      <c r="D370" s="2" t="s">
        <v>27</v>
      </c>
      <c r="E370" s="1" t="s">
        <v>1195</v>
      </c>
      <c r="G370" s="19" t="s">
        <v>190</v>
      </c>
    </row>
    <row r="371" spans="1:7" ht="15.75" thickBot="1">
      <c r="A371" s="7" t="s">
        <v>1023</v>
      </c>
      <c r="B371" s="7" t="s">
        <v>748</v>
      </c>
      <c r="C371" s="7" t="s">
        <v>749</v>
      </c>
      <c r="D371" s="2" t="s">
        <v>856</v>
      </c>
      <c r="E371" s="1" t="s">
        <v>1195</v>
      </c>
      <c r="G371" s="19" t="s">
        <v>191</v>
      </c>
    </row>
    <row r="372" spans="1:7" ht="15.75" thickBot="1">
      <c r="A372" s="7" t="s">
        <v>1023</v>
      </c>
      <c r="B372" s="7" t="s">
        <v>733</v>
      </c>
      <c r="C372" s="7" t="s">
        <v>734</v>
      </c>
      <c r="D372" s="2" t="s">
        <v>1004</v>
      </c>
      <c r="E372" s="1" t="s">
        <v>1195</v>
      </c>
      <c r="G372" s="19" t="s">
        <v>192</v>
      </c>
    </row>
    <row r="373" spans="1:7" ht="15.75" thickBot="1">
      <c r="A373" s="7" t="s">
        <v>1023</v>
      </c>
      <c r="B373" s="7" t="s">
        <v>731</v>
      </c>
      <c r="C373" s="7" t="s">
        <v>732</v>
      </c>
      <c r="D373" s="2" t="s">
        <v>1028</v>
      </c>
      <c r="E373" s="1" t="s">
        <v>1195</v>
      </c>
      <c r="G373" s="19" t="s">
        <v>193</v>
      </c>
    </row>
    <row r="374" spans="1:8" ht="15.75" thickBot="1">
      <c r="A374" s="7" t="s">
        <v>1023</v>
      </c>
      <c r="B374" s="7" t="s">
        <v>1662</v>
      </c>
      <c r="C374" s="7" t="s">
        <v>1663</v>
      </c>
      <c r="D374" s="61" t="s">
        <v>1195</v>
      </c>
      <c r="E374" s="1" t="s">
        <v>1895</v>
      </c>
      <c r="G374" s="19" t="s">
        <v>1664</v>
      </c>
      <c r="H374" s="11"/>
    </row>
    <row r="375" spans="1:7" ht="15.75" thickBot="1">
      <c r="A375" s="7" t="s">
        <v>1023</v>
      </c>
      <c r="B375" s="7" t="s">
        <v>855</v>
      </c>
      <c r="C375" s="7" t="s">
        <v>857</v>
      </c>
      <c r="D375" s="2" t="s">
        <v>1029</v>
      </c>
      <c r="E375" s="1" t="s">
        <v>1195</v>
      </c>
      <c r="G375" s="19" t="s">
        <v>194</v>
      </c>
    </row>
    <row r="376" spans="1:7" ht="15.75" thickBot="1">
      <c r="A376" s="7" t="s">
        <v>1023</v>
      </c>
      <c r="B376" s="7" t="s">
        <v>937</v>
      </c>
      <c r="C376" s="7" t="s">
        <v>769</v>
      </c>
      <c r="D376" s="1" t="s">
        <v>453</v>
      </c>
      <c r="E376" s="1" t="s">
        <v>453</v>
      </c>
      <c r="F376" s="10" t="str">
        <f>TRIM("  Wim de Groot  ")</f>
        <v>Wim de Groot</v>
      </c>
      <c r="G376" s="19" t="s">
        <v>25</v>
      </c>
    </row>
    <row r="377" spans="1:7" ht="15.75" thickBot="1">
      <c r="A377" s="7" t="s">
        <v>1023</v>
      </c>
      <c r="B377" s="7" t="s">
        <v>900</v>
      </c>
      <c r="C377" s="7" t="s">
        <v>901</v>
      </c>
      <c r="D377" s="60" t="s">
        <v>1195</v>
      </c>
      <c r="E377" s="1" t="s">
        <v>437</v>
      </c>
      <c r="G377" s="19" t="s">
        <v>195</v>
      </c>
    </row>
    <row r="378" spans="1:7" ht="15.75" thickBot="1">
      <c r="A378" s="7" t="s">
        <v>1023</v>
      </c>
      <c r="B378" s="7" t="s">
        <v>917</v>
      </c>
      <c r="C378" s="7" t="s">
        <v>917</v>
      </c>
      <c r="D378" s="61" t="s">
        <v>1195</v>
      </c>
      <c r="E378" s="1" t="s">
        <v>1195</v>
      </c>
      <c r="G378" s="19" t="s">
        <v>196</v>
      </c>
    </row>
    <row r="379" spans="1:7" ht="15.75" thickBot="1">
      <c r="A379" s="7" t="s">
        <v>1023</v>
      </c>
      <c r="B379" s="7" t="s">
        <v>515</v>
      </c>
      <c r="C379" s="7" t="s">
        <v>516</v>
      </c>
      <c r="D379" s="2" t="s">
        <v>1005</v>
      </c>
      <c r="E379" s="1" t="s">
        <v>1195</v>
      </c>
      <c r="G379" s="19" t="s">
        <v>197</v>
      </c>
    </row>
    <row r="380" spans="1:7" ht="15.75" thickBot="1">
      <c r="A380" s="7" t="s">
        <v>1023</v>
      </c>
      <c r="B380" s="7" t="s">
        <v>925</v>
      </c>
      <c r="C380" s="7" t="s">
        <v>926</v>
      </c>
      <c r="D380" s="2" t="s">
        <v>1020</v>
      </c>
      <c r="E380" s="1" t="s">
        <v>449</v>
      </c>
      <c r="G380" s="19" t="s">
        <v>1248</v>
      </c>
    </row>
    <row r="381" spans="1:8" ht="15.75" thickBot="1">
      <c r="A381" s="7" t="s">
        <v>1023</v>
      </c>
      <c r="B381" s="7" t="s">
        <v>1665</v>
      </c>
      <c r="C381" s="7" t="s">
        <v>1666</v>
      </c>
      <c r="D381" s="61" t="s">
        <v>1195</v>
      </c>
      <c r="E381" s="1" t="s">
        <v>1896</v>
      </c>
      <c r="G381" s="19" t="s">
        <v>1667</v>
      </c>
      <c r="H381" s="11"/>
    </row>
    <row r="382" spans="1:8" ht="15.75" thickBot="1">
      <c r="A382" s="7" t="s">
        <v>1023</v>
      </c>
      <c r="B382" s="7" t="s">
        <v>1671</v>
      </c>
      <c r="C382" s="7" t="s">
        <v>1672</v>
      </c>
      <c r="D382" s="61" t="s">
        <v>1195</v>
      </c>
      <c r="E382" s="1" t="s">
        <v>1897</v>
      </c>
      <c r="G382" s="19" t="s">
        <v>1673</v>
      </c>
      <c r="H382" s="11"/>
    </row>
    <row r="383" spans="1:8" ht="15.75" thickBot="1">
      <c r="A383" s="7" t="s">
        <v>1023</v>
      </c>
      <c r="B383" s="7" t="s">
        <v>1668</v>
      </c>
      <c r="C383" s="7" t="s">
        <v>1669</v>
      </c>
      <c r="D383" s="61" t="s">
        <v>1195</v>
      </c>
      <c r="E383" s="1" t="s">
        <v>1898</v>
      </c>
      <c r="G383" s="19" t="s">
        <v>1670</v>
      </c>
      <c r="H383" s="11"/>
    </row>
    <row r="384" spans="1:7" ht="15.75" thickBot="1">
      <c r="A384" s="7" t="s">
        <v>1023</v>
      </c>
      <c r="B384" s="7" t="s">
        <v>535</v>
      </c>
      <c r="C384" s="7" t="s">
        <v>536</v>
      </c>
      <c r="D384" s="2" t="s">
        <v>1773</v>
      </c>
      <c r="E384" s="1" t="s">
        <v>1195</v>
      </c>
      <c r="G384" s="19" t="s">
        <v>198</v>
      </c>
    </row>
    <row r="385" spans="1:8" ht="15.75" thickBot="1">
      <c r="A385" s="7" t="s">
        <v>1023</v>
      </c>
      <c r="B385" s="7" t="s">
        <v>1677</v>
      </c>
      <c r="C385" s="7" t="s">
        <v>1678</v>
      </c>
      <c r="D385" s="61" t="s">
        <v>1195</v>
      </c>
      <c r="E385" s="1" t="s">
        <v>1899</v>
      </c>
      <c r="G385" s="19" t="s">
        <v>1679</v>
      </c>
      <c r="H385" s="11"/>
    </row>
    <row r="386" spans="1:8" ht="15.75" thickBot="1">
      <c r="A386" s="7" t="s">
        <v>1023</v>
      </c>
      <c r="B386" s="7" t="s">
        <v>1674</v>
      </c>
      <c r="C386" s="7" t="s">
        <v>1675</v>
      </c>
      <c r="D386" s="61" t="s">
        <v>1195</v>
      </c>
      <c r="E386" s="1" t="s">
        <v>1900</v>
      </c>
      <c r="G386" s="19" t="s">
        <v>1676</v>
      </c>
      <c r="H386" s="11"/>
    </row>
    <row r="387" spans="1:8" ht="15.75" thickBot="1">
      <c r="A387" s="7" t="s">
        <v>1023</v>
      </c>
      <c r="B387" s="7" t="s">
        <v>1680</v>
      </c>
      <c r="C387" s="7" t="s">
        <v>1680</v>
      </c>
      <c r="D387" s="61" t="s">
        <v>1195</v>
      </c>
      <c r="E387" s="1" t="s">
        <v>1901</v>
      </c>
      <c r="G387" s="19" t="s">
        <v>1681</v>
      </c>
      <c r="H387" s="11"/>
    </row>
    <row r="388" spans="1:8" ht="15.75" thickBot="1">
      <c r="A388" s="7" t="s">
        <v>1023</v>
      </c>
      <c r="B388" s="7" t="s">
        <v>1682</v>
      </c>
      <c r="C388" s="7" t="s">
        <v>1683</v>
      </c>
      <c r="D388" s="61" t="s">
        <v>1195</v>
      </c>
      <c r="E388" s="1" t="s">
        <v>1902</v>
      </c>
      <c r="G388" s="19" t="s">
        <v>1684</v>
      </c>
      <c r="H388" s="11"/>
    </row>
    <row r="389" spans="1:7" ht="15.75" thickBot="1">
      <c r="A389" s="7" t="s">
        <v>1023</v>
      </c>
      <c r="B389" s="7" t="s">
        <v>637</v>
      </c>
      <c r="C389" s="7" t="s">
        <v>638</v>
      </c>
      <c r="D389" s="60" t="s">
        <v>1195</v>
      </c>
      <c r="E389" s="1" t="s">
        <v>355</v>
      </c>
      <c r="G389" s="19" t="s">
        <v>24</v>
      </c>
    </row>
    <row r="390" spans="1:7" ht="15.75" thickBot="1">
      <c r="A390" s="7" t="s">
        <v>1023</v>
      </c>
      <c r="B390" s="7" t="s">
        <v>851</v>
      </c>
      <c r="C390" s="7" t="s">
        <v>852</v>
      </c>
      <c r="D390" s="1" t="s">
        <v>420</v>
      </c>
      <c r="E390" s="1" t="s">
        <v>420</v>
      </c>
      <c r="G390" s="19" t="s">
        <v>199</v>
      </c>
    </row>
    <row r="391" spans="1:7" ht="15.75" thickBot="1">
      <c r="A391" s="7" t="s">
        <v>1023</v>
      </c>
      <c r="B391" s="7" t="s">
        <v>1055</v>
      </c>
      <c r="C391" s="7" t="s">
        <v>1042</v>
      </c>
      <c r="D391" s="61" t="s">
        <v>1195</v>
      </c>
      <c r="E391" s="1" t="s">
        <v>1180</v>
      </c>
      <c r="F391" s="12"/>
      <c r="G391" s="19" t="s">
        <v>1050</v>
      </c>
    </row>
    <row r="392" spans="1:7" ht="15.75" thickBot="1">
      <c r="A392" s="7" t="s">
        <v>1023</v>
      </c>
      <c r="B392" s="7" t="s">
        <v>630</v>
      </c>
      <c r="C392" s="7" t="s">
        <v>631</v>
      </c>
      <c r="D392" s="60" t="s">
        <v>1195</v>
      </c>
      <c r="E392" s="1" t="s">
        <v>351</v>
      </c>
      <c r="G392" s="19" t="s">
        <v>1259</v>
      </c>
    </row>
    <row r="393" spans="1:8" ht="15.75" thickBot="1">
      <c r="A393" s="7" t="s">
        <v>1023</v>
      </c>
      <c r="B393" s="7" t="s">
        <v>1054</v>
      </c>
      <c r="C393" s="7" t="s">
        <v>1039</v>
      </c>
      <c r="D393" s="60" t="s">
        <v>1195</v>
      </c>
      <c r="E393" s="1" t="s">
        <v>1053</v>
      </c>
      <c r="F393" s="13"/>
      <c r="G393" s="19" t="s">
        <v>1260</v>
      </c>
      <c r="H393" s="6"/>
    </row>
    <row r="394" spans="1:7" ht="15.75" thickBot="1">
      <c r="A394" s="7" t="s">
        <v>1023</v>
      </c>
      <c r="B394" s="7" t="s">
        <v>872</v>
      </c>
      <c r="C394" s="7" t="s">
        <v>873</v>
      </c>
      <c r="D394" s="60" t="s">
        <v>1195</v>
      </c>
      <c r="E394" s="1" t="s">
        <v>427</v>
      </c>
      <c r="G394" s="19" t="s">
        <v>1261</v>
      </c>
    </row>
    <row r="395" spans="1:7" ht="15.75" thickBot="1">
      <c r="A395" s="7" t="s">
        <v>1023</v>
      </c>
      <c r="B395" s="7" t="s">
        <v>1052</v>
      </c>
      <c r="C395" s="7" t="s">
        <v>1044</v>
      </c>
      <c r="D395" s="61" t="s">
        <v>1195</v>
      </c>
      <c r="E395" s="1" t="s">
        <v>1059</v>
      </c>
      <c r="F395" s="12"/>
      <c r="G395" s="19" t="s">
        <v>1260</v>
      </c>
    </row>
    <row r="396" spans="1:7" ht="15.75" thickBot="1">
      <c r="A396" s="7" t="s">
        <v>1023</v>
      </c>
      <c r="B396" s="7" t="s">
        <v>946</v>
      </c>
      <c r="C396" s="7" t="s">
        <v>947</v>
      </c>
      <c r="D396" s="2" t="s">
        <v>28</v>
      </c>
      <c r="E396" s="1" t="s">
        <v>1195</v>
      </c>
      <c r="G396" s="19" t="s">
        <v>200</v>
      </c>
    </row>
    <row r="397" spans="1:7" ht="15.75" thickBot="1">
      <c r="A397" s="7" t="s">
        <v>1023</v>
      </c>
      <c r="B397" s="7" t="s">
        <v>525</v>
      </c>
      <c r="C397" s="7" t="s">
        <v>526</v>
      </c>
      <c r="D397" s="60" t="s">
        <v>1195</v>
      </c>
      <c r="E397" s="1" t="s">
        <v>320</v>
      </c>
      <c r="G397" s="19" t="s">
        <v>201</v>
      </c>
    </row>
    <row r="398" spans="1:7" ht="15.75" thickBot="1">
      <c r="A398" s="7" t="s">
        <v>979</v>
      </c>
      <c r="B398" s="7" t="s">
        <v>763</v>
      </c>
      <c r="C398" s="7" t="s">
        <v>764</v>
      </c>
      <c r="D398" s="2" t="s">
        <v>1030</v>
      </c>
      <c r="E398" s="1" t="s">
        <v>1195</v>
      </c>
      <c r="G398" s="19" t="s">
        <v>202</v>
      </c>
    </row>
    <row r="399" spans="1:7" ht="15.75" thickBot="1">
      <c r="A399" s="7" t="s">
        <v>979</v>
      </c>
      <c r="B399" s="7" t="s">
        <v>795</v>
      </c>
      <c r="C399" s="7" t="s">
        <v>796</v>
      </c>
      <c r="D399" s="2" t="s">
        <v>23</v>
      </c>
      <c r="E399" s="1" t="s">
        <v>1195</v>
      </c>
      <c r="G399" s="19" t="s">
        <v>203</v>
      </c>
    </row>
    <row r="400" spans="1:7" ht="15.75" thickBot="1">
      <c r="A400" s="7" t="s">
        <v>979</v>
      </c>
      <c r="B400" s="7" t="s">
        <v>874</v>
      </c>
      <c r="C400" s="7" t="s">
        <v>875</v>
      </c>
      <c r="D400" s="2" t="s">
        <v>1001</v>
      </c>
      <c r="E400" s="1" t="s">
        <v>1195</v>
      </c>
      <c r="G400" s="19" t="s">
        <v>204</v>
      </c>
    </row>
    <row r="401" spans="1:7" ht="15.75" thickBot="1">
      <c r="A401" s="7" t="s">
        <v>979</v>
      </c>
      <c r="B401" s="7" t="s">
        <v>927</v>
      </c>
      <c r="C401" s="7" t="s">
        <v>928</v>
      </c>
      <c r="D401" s="2" t="s">
        <v>996</v>
      </c>
      <c r="E401" s="1" t="s">
        <v>1195</v>
      </c>
      <c r="G401" s="19" t="s">
        <v>205</v>
      </c>
    </row>
    <row r="402" spans="1:7" ht="15.75" thickBot="1">
      <c r="A402" s="7" t="s">
        <v>979</v>
      </c>
      <c r="B402" s="7" t="s">
        <v>929</v>
      </c>
      <c r="C402" s="7" t="s">
        <v>930</v>
      </c>
      <c r="D402" s="2" t="s">
        <v>512</v>
      </c>
      <c r="E402" s="1" t="s">
        <v>1195</v>
      </c>
      <c r="G402" s="19" t="s">
        <v>206</v>
      </c>
    </row>
    <row r="403" spans="1:7" ht="15.75" thickBot="1">
      <c r="A403" s="7" t="s">
        <v>979</v>
      </c>
      <c r="B403" s="7" t="s">
        <v>670</v>
      </c>
      <c r="C403" s="7" t="s">
        <v>671</v>
      </c>
      <c r="D403" s="2" t="s">
        <v>1002</v>
      </c>
      <c r="E403" s="1" t="s">
        <v>1195</v>
      </c>
      <c r="G403" s="19" t="s">
        <v>207</v>
      </c>
    </row>
    <row r="404" spans="1:8" ht="15.75" thickBot="1">
      <c r="A404" s="7" t="s">
        <v>1685</v>
      </c>
      <c r="B404" s="7" t="s">
        <v>1686</v>
      </c>
      <c r="C404" s="7" t="s">
        <v>1687</v>
      </c>
      <c r="D404" s="61" t="s">
        <v>1195</v>
      </c>
      <c r="E404" s="1" t="s">
        <v>1903</v>
      </c>
      <c r="G404" s="19" t="s">
        <v>1688</v>
      </c>
      <c r="H404" s="11"/>
    </row>
    <row r="405" spans="1:8" ht="15.75" thickBot="1">
      <c r="A405" s="7" t="s">
        <v>1689</v>
      </c>
      <c r="B405" s="7" t="s">
        <v>1690</v>
      </c>
      <c r="C405" s="7" t="s">
        <v>1691</v>
      </c>
      <c r="D405" s="61" t="s">
        <v>1195</v>
      </c>
      <c r="E405" s="1" t="s">
        <v>1904</v>
      </c>
      <c r="G405" s="19" t="s">
        <v>1692</v>
      </c>
      <c r="H405" s="11"/>
    </row>
    <row r="406" spans="1:8" ht="15.75" thickBot="1">
      <c r="A406" s="7" t="s">
        <v>1689</v>
      </c>
      <c r="B406" s="7" t="s">
        <v>1693</v>
      </c>
      <c r="C406" s="7" t="s">
        <v>1693</v>
      </c>
      <c r="D406" s="61" t="s">
        <v>1195</v>
      </c>
      <c r="E406" s="1" t="s">
        <v>1905</v>
      </c>
      <c r="G406" s="19" t="s">
        <v>1694</v>
      </c>
      <c r="H406" s="11"/>
    </row>
    <row r="407" spans="1:8" ht="15.75" thickBot="1">
      <c r="A407" s="7" t="s">
        <v>1689</v>
      </c>
      <c r="B407" s="7" t="s">
        <v>1695</v>
      </c>
      <c r="C407" s="7" t="s">
        <v>1696</v>
      </c>
      <c r="D407" s="61" t="s">
        <v>1195</v>
      </c>
      <c r="E407" s="1" t="s">
        <v>1906</v>
      </c>
      <c r="G407" s="19" t="s">
        <v>1697</v>
      </c>
      <c r="H407" s="11"/>
    </row>
    <row r="408" spans="1:8" ht="15.75" thickBot="1">
      <c r="A408" s="7" t="s">
        <v>1698</v>
      </c>
      <c r="B408" s="7" t="s">
        <v>1007</v>
      </c>
      <c r="C408" s="7" t="s">
        <v>1007</v>
      </c>
      <c r="D408" s="1" t="s">
        <v>1007</v>
      </c>
      <c r="E408" s="1" t="s">
        <v>1007</v>
      </c>
      <c r="G408" s="19" t="s">
        <v>29</v>
      </c>
      <c r="H408" s="3"/>
    </row>
    <row r="409" spans="1:7" ht="15.75" thickBot="1">
      <c r="A409" s="7" t="s">
        <v>1698</v>
      </c>
      <c r="B409" s="7" t="s">
        <v>467</v>
      </c>
      <c r="C409" s="7" t="s">
        <v>467</v>
      </c>
      <c r="D409" s="2" t="s">
        <v>1000</v>
      </c>
      <c r="E409" s="1" t="s">
        <v>1195</v>
      </c>
      <c r="G409" s="19" t="s">
        <v>208</v>
      </c>
    </row>
    <row r="410" spans="1:7" ht="15.75" thickBot="1">
      <c r="A410" s="7" t="s">
        <v>1698</v>
      </c>
      <c r="B410" s="7" t="s">
        <v>860</v>
      </c>
      <c r="C410" s="7" t="s">
        <v>861</v>
      </c>
      <c r="D410" s="2" t="s">
        <v>423</v>
      </c>
      <c r="E410" s="1" t="s">
        <v>423</v>
      </c>
      <c r="F410" s="10">
        <f>ROUND(234.567,2)</f>
        <v>234.57</v>
      </c>
      <c r="G410" s="19" t="s">
        <v>209</v>
      </c>
    </row>
    <row r="411" spans="1:7" ht="15.75" thickBot="1">
      <c r="A411" s="7" t="s">
        <v>1698</v>
      </c>
      <c r="B411" s="7" t="s">
        <v>639</v>
      </c>
      <c r="C411" s="7" t="s">
        <v>640</v>
      </c>
      <c r="D411" s="60" t="s">
        <v>1195</v>
      </c>
      <c r="E411" s="1" t="s">
        <v>356</v>
      </c>
      <c r="F411" s="14">
        <f>FLOOR(234.567,2)</f>
        <v>234</v>
      </c>
      <c r="G411" s="19" t="s">
        <v>1218</v>
      </c>
    </row>
    <row r="412" spans="1:8" ht="15.75" thickBot="1">
      <c r="A412" s="7" t="s">
        <v>1698</v>
      </c>
      <c r="B412" s="7" t="s">
        <v>1699</v>
      </c>
      <c r="C412" s="7" t="s">
        <v>1700</v>
      </c>
      <c r="D412" s="61" t="s">
        <v>1195</v>
      </c>
      <c r="E412" s="1" t="s">
        <v>1910</v>
      </c>
      <c r="G412" s="19" t="s">
        <v>1701</v>
      </c>
      <c r="H412" s="11"/>
    </row>
    <row r="413" spans="1:8" ht="15.75" thickBot="1">
      <c r="A413" s="7" t="s">
        <v>1698</v>
      </c>
      <c r="B413" s="7" t="s">
        <v>1702</v>
      </c>
      <c r="C413" s="7" t="s">
        <v>1703</v>
      </c>
      <c r="D413" s="61" t="s">
        <v>1195</v>
      </c>
      <c r="E413" s="1" t="s">
        <v>1907</v>
      </c>
      <c r="G413" s="19" t="s">
        <v>1704</v>
      </c>
      <c r="H413" s="11"/>
    </row>
    <row r="414" spans="1:7" ht="15.75" thickBot="1">
      <c r="A414" s="7" t="s">
        <v>1698</v>
      </c>
      <c r="B414" s="7" t="s">
        <v>511</v>
      </c>
      <c r="C414" s="7" t="s">
        <v>513</v>
      </c>
      <c r="D414" s="60" t="s">
        <v>1195</v>
      </c>
      <c r="E414" s="1" t="s">
        <v>315</v>
      </c>
      <c r="G414" s="19" t="s">
        <v>1201</v>
      </c>
    </row>
    <row r="415" spans="1:7" ht="15.75" thickBot="1">
      <c r="A415" s="7" t="s">
        <v>1698</v>
      </c>
      <c r="B415" s="7" t="s">
        <v>1072</v>
      </c>
      <c r="C415" s="7" t="s">
        <v>1071</v>
      </c>
      <c r="D415" s="60" t="s">
        <v>1195</v>
      </c>
      <c r="E415" s="1" t="s">
        <v>1908</v>
      </c>
      <c r="G415" s="19" t="s">
        <v>1080</v>
      </c>
    </row>
    <row r="416" spans="1:8" ht="15.75" thickBot="1">
      <c r="A416" s="7" t="s">
        <v>1698</v>
      </c>
      <c r="B416" s="7" t="s">
        <v>1705</v>
      </c>
      <c r="C416" s="7" t="s">
        <v>1706</v>
      </c>
      <c r="D416" s="61" t="s">
        <v>1195</v>
      </c>
      <c r="E416" s="1" t="s">
        <v>1909</v>
      </c>
      <c r="G416" s="19" t="s">
        <v>1707</v>
      </c>
      <c r="H416" s="11"/>
    </row>
    <row r="417" spans="1:7" ht="15.75" thickBot="1">
      <c r="A417" s="7" t="s">
        <v>1698</v>
      </c>
      <c r="B417" s="7" t="s">
        <v>1708</v>
      </c>
      <c r="C417" s="7" t="s">
        <v>777</v>
      </c>
      <c r="D417" s="61" t="s">
        <v>1195</v>
      </c>
      <c r="E417" s="1" t="s">
        <v>1164</v>
      </c>
      <c r="F417" s="16">
        <f>_XLL.AFRONDEN.N.VEELVOUD(34.67,0.05)</f>
        <v>34.65</v>
      </c>
      <c r="G417" s="19" t="s">
        <v>211</v>
      </c>
    </row>
    <row r="418" spans="1:7" ht="15.75" thickBot="1">
      <c r="A418" s="7" t="s">
        <v>1698</v>
      </c>
      <c r="B418" s="7" t="s">
        <v>862</v>
      </c>
      <c r="C418" s="7" t="s">
        <v>863</v>
      </c>
      <c r="D418" s="60" t="s">
        <v>1195</v>
      </c>
      <c r="E418" s="1" t="s">
        <v>424</v>
      </c>
      <c r="F418" s="11">
        <f>ROUNDDOWN(17.68,-1)</f>
        <v>10</v>
      </c>
      <c r="G418" s="19" t="s">
        <v>210</v>
      </c>
    </row>
    <row r="419" spans="1:7" ht="15.75" thickBot="1">
      <c r="A419" s="7" t="s">
        <v>1698</v>
      </c>
      <c r="B419" s="7" t="s">
        <v>864</v>
      </c>
      <c r="C419" s="7" t="s">
        <v>865</v>
      </c>
      <c r="D419" s="60" t="s">
        <v>1195</v>
      </c>
      <c r="E419" s="1" t="s">
        <v>425</v>
      </c>
      <c r="F419" s="11">
        <f>ROUNDUP(17.68,-1)</f>
        <v>20</v>
      </c>
      <c r="G419" s="19" t="s">
        <v>212</v>
      </c>
    </row>
    <row r="420" spans="1:7" ht="15.75" thickBot="1">
      <c r="A420" s="7" t="s">
        <v>1698</v>
      </c>
      <c r="B420" s="7" t="s">
        <v>1068</v>
      </c>
      <c r="C420" s="7" t="s">
        <v>1069</v>
      </c>
      <c r="D420" s="61" t="s">
        <v>1195</v>
      </c>
      <c r="E420" s="1" t="s">
        <v>1095</v>
      </c>
      <c r="G420" s="19" t="s">
        <v>1074</v>
      </c>
    </row>
    <row r="421" spans="1:8" ht="15.75" thickBot="1">
      <c r="A421" s="7" t="s">
        <v>1698</v>
      </c>
      <c r="B421" s="7" t="s">
        <v>1709</v>
      </c>
      <c r="C421" s="7" t="s">
        <v>1710</v>
      </c>
      <c r="D421" s="61" t="s">
        <v>1195</v>
      </c>
      <c r="E421" s="1" t="s">
        <v>1911</v>
      </c>
      <c r="G421" s="19" t="s">
        <v>1711</v>
      </c>
      <c r="H421" s="11"/>
    </row>
    <row r="422" spans="1:7" ht="15.75" thickBot="1">
      <c r="A422" s="7" t="s">
        <v>1698</v>
      </c>
      <c r="B422" s="7" t="s">
        <v>293</v>
      </c>
      <c r="C422" s="7" t="s">
        <v>843</v>
      </c>
      <c r="D422" s="2" t="s">
        <v>1091</v>
      </c>
      <c r="E422" s="1" t="s">
        <v>1195</v>
      </c>
      <c r="G422" s="19" t="s">
        <v>213</v>
      </c>
    </row>
    <row r="423" spans="1:8" ht="15.75" thickBot="1">
      <c r="A423" s="7" t="s">
        <v>1698</v>
      </c>
      <c r="B423" s="7" t="s">
        <v>1712</v>
      </c>
      <c r="C423" s="7" t="s">
        <v>844</v>
      </c>
      <c r="D423" s="61" t="s">
        <v>1195</v>
      </c>
      <c r="E423" s="1" t="s">
        <v>1178</v>
      </c>
      <c r="G423" s="19" t="s">
        <v>1713</v>
      </c>
      <c r="H423" s="11"/>
    </row>
    <row r="424" spans="1:8" ht="15.75" thickBot="1">
      <c r="A424" s="7" t="s">
        <v>1698</v>
      </c>
      <c r="B424" s="7" t="s">
        <v>1714</v>
      </c>
      <c r="C424" s="7" t="s">
        <v>1715</v>
      </c>
      <c r="D424" s="61" t="s">
        <v>1195</v>
      </c>
      <c r="E424" s="1" t="s">
        <v>1912</v>
      </c>
      <c r="G424" s="19" t="s">
        <v>1716</v>
      </c>
      <c r="H424" s="11"/>
    </row>
    <row r="425" spans="1:7" ht="15.75" thickBot="1">
      <c r="A425" s="7" t="s">
        <v>1698</v>
      </c>
      <c r="B425" s="7" t="s">
        <v>470</v>
      </c>
      <c r="C425" s="7" t="s">
        <v>471</v>
      </c>
      <c r="D425" s="60" t="s">
        <v>1195</v>
      </c>
      <c r="E425" s="1" t="s">
        <v>303</v>
      </c>
      <c r="G425" s="19" t="s">
        <v>214</v>
      </c>
    </row>
    <row r="426" spans="1:7" ht="15.75" thickBot="1">
      <c r="A426" s="7" t="s">
        <v>1698</v>
      </c>
      <c r="B426" s="7" t="s">
        <v>472</v>
      </c>
      <c r="C426" s="7" t="s">
        <v>473</v>
      </c>
      <c r="D426" s="60" t="s">
        <v>1195</v>
      </c>
      <c r="E426" s="1" t="s">
        <v>304</v>
      </c>
      <c r="G426" s="19" t="s">
        <v>215</v>
      </c>
    </row>
    <row r="427" spans="1:8" ht="15.75" thickBot="1">
      <c r="A427" s="7" t="s">
        <v>1698</v>
      </c>
      <c r="B427" s="7" t="s">
        <v>1717</v>
      </c>
      <c r="C427" s="7" t="s">
        <v>1718</v>
      </c>
      <c r="D427" s="61" t="s">
        <v>1195</v>
      </c>
      <c r="E427" s="1" t="s">
        <v>1913</v>
      </c>
      <c r="G427" s="19" t="s">
        <v>1719</v>
      </c>
      <c r="H427" s="11"/>
    </row>
    <row r="428" spans="1:8" ht="15.75" thickBot="1">
      <c r="A428" s="7" t="s">
        <v>1698</v>
      </c>
      <c r="B428" s="7" t="s">
        <v>1720</v>
      </c>
      <c r="C428" s="7" t="s">
        <v>1721</v>
      </c>
      <c r="D428" s="61" t="s">
        <v>1195</v>
      </c>
      <c r="E428" s="1" t="s">
        <v>1914</v>
      </c>
      <c r="G428" s="19" t="s">
        <v>1722</v>
      </c>
      <c r="H428" s="11"/>
    </row>
    <row r="429" spans="1:7" ht="15.75" thickBot="1">
      <c r="A429" s="7" t="s">
        <v>1698</v>
      </c>
      <c r="B429" s="7" t="s">
        <v>482</v>
      </c>
      <c r="C429" s="7" t="s">
        <v>483</v>
      </c>
      <c r="D429" s="60" t="s">
        <v>1195</v>
      </c>
      <c r="E429" s="1" t="s">
        <v>306</v>
      </c>
      <c r="G429" s="19" t="s">
        <v>216</v>
      </c>
    </row>
    <row r="430" spans="1:7" ht="15.75" thickBot="1">
      <c r="A430" s="7" t="s">
        <v>1698</v>
      </c>
      <c r="B430" s="7" t="s">
        <v>484</v>
      </c>
      <c r="C430" s="7" t="s">
        <v>485</v>
      </c>
      <c r="D430" s="60" t="s">
        <v>1195</v>
      </c>
      <c r="E430" s="1" t="s">
        <v>307</v>
      </c>
      <c r="G430" s="19" t="s">
        <v>217</v>
      </c>
    </row>
    <row r="431" spans="1:7" ht="15.75" thickBot="1">
      <c r="A431" s="7" t="s">
        <v>1698</v>
      </c>
      <c r="B431" s="7" t="s">
        <v>486</v>
      </c>
      <c r="C431" s="7" t="s">
        <v>487</v>
      </c>
      <c r="D431" s="2" t="s">
        <v>984</v>
      </c>
      <c r="E431" s="1" t="s">
        <v>1195</v>
      </c>
      <c r="G431" s="19" t="s">
        <v>218</v>
      </c>
    </row>
    <row r="432" spans="1:7" ht="15.75" thickBot="1">
      <c r="A432" s="7" t="s">
        <v>1698</v>
      </c>
      <c r="B432" s="7" t="s">
        <v>488</v>
      </c>
      <c r="C432" s="7" t="s">
        <v>489</v>
      </c>
      <c r="D432" s="60" t="s">
        <v>1195</v>
      </c>
      <c r="E432" s="1" t="s">
        <v>308</v>
      </c>
      <c r="G432" s="19" t="s">
        <v>219</v>
      </c>
    </row>
    <row r="433" spans="1:7" ht="15.75" thickBot="1">
      <c r="A433" s="7" t="s">
        <v>1698</v>
      </c>
      <c r="B433" s="7" t="s">
        <v>490</v>
      </c>
      <c r="C433" s="7" t="s">
        <v>491</v>
      </c>
      <c r="D433" s="60" t="s">
        <v>1195</v>
      </c>
      <c r="E433" s="1" t="s">
        <v>309</v>
      </c>
      <c r="G433" s="19" t="s">
        <v>220</v>
      </c>
    </row>
    <row r="434" spans="1:8" ht="15.75" thickBot="1">
      <c r="A434" s="7" t="s">
        <v>1698</v>
      </c>
      <c r="B434" s="7" t="s">
        <v>1723</v>
      </c>
      <c r="C434" s="7" t="s">
        <v>1724</v>
      </c>
      <c r="D434" s="61" t="s">
        <v>1195</v>
      </c>
      <c r="E434" s="1" t="s">
        <v>1915</v>
      </c>
      <c r="G434" s="19" t="s">
        <v>1725</v>
      </c>
      <c r="H434" s="11"/>
    </row>
    <row r="435" spans="1:7" ht="15.75" thickBot="1">
      <c r="A435" s="7" t="s">
        <v>1698</v>
      </c>
      <c r="B435" s="7" t="s">
        <v>532</v>
      </c>
      <c r="C435" s="7" t="s">
        <v>533</v>
      </c>
      <c r="D435" s="60" t="s">
        <v>1195</v>
      </c>
      <c r="E435" s="1" t="s">
        <v>321</v>
      </c>
      <c r="G435" s="19" t="s">
        <v>221</v>
      </c>
    </row>
    <row r="436" spans="1:7" ht="15.75" thickBot="1">
      <c r="A436" s="7" t="s">
        <v>1698</v>
      </c>
      <c r="B436" s="7" t="s">
        <v>542</v>
      </c>
      <c r="C436" s="7" t="s">
        <v>542</v>
      </c>
      <c r="D436" s="2" t="s">
        <v>985</v>
      </c>
      <c r="E436" s="1" t="s">
        <v>1195</v>
      </c>
      <c r="F436" s="17">
        <f>COS(180)</f>
        <v>-0.5984600690578581</v>
      </c>
      <c r="G436" s="19" t="s">
        <v>222</v>
      </c>
    </row>
    <row r="437" spans="1:8" ht="15.75" thickBot="1">
      <c r="A437" s="7" t="s">
        <v>1698</v>
      </c>
      <c r="B437" s="7" t="s">
        <v>1726</v>
      </c>
      <c r="C437" s="7" t="s">
        <v>1727</v>
      </c>
      <c r="D437" s="61" t="s">
        <v>1195</v>
      </c>
      <c r="E437" s="1" t="s">
        <v>1916</v>
      </c>
      <c r="G437" s="19" t="s">
        <v>1728</v>
      </c>
      <c r="H437" s="11"/>
    </row>
    <row r="438" spans="1:8" ht="15.75" thickBot="1">
      <c r="A438" s="7" t="s">
        <v>1698</v>
      </c>
      <c r="B438" s="7" t="s">
        <v>1729</v>
      </c>
      <c r="C438" s="7" t="s">
        <v>1730</v>
      </c>
      <c r="D438" s="61" t="s">
        <v>1195</v>
      </c>
      <c r="E438" s="1" t="s">
        <v>1917</v>
      </c>
      <c r="G438" s="19" t="s">
        <v>1731</v>
      </c>
      <c r="H438" s="11"/>
    </row>
    <row r="439" spans="1:7" ht="15.75" thickBot="1">
      <c r="A439" s="7" t="s">
        <v>1698</v>
      </c>
      <c r="B439" s="7" t="s">
        <v>543</v>
      </c>
      <c r="C439" s="7" t="s">
        <v>543</v>
      </c>
      <c r="D439" s="60" t="s">
        <v>1195</v>
      </c>
      <c r="E439" s="1" t="s">
        <v>324</v>
      </c>
      <c r="G439" s="19" t="s">
        <v>223</v>
      </c>
    </row>
    <row r="440" spans="1:8" ht="15.75" thickBot="1">
      <c r="A440" s="7" t="s">
        <v>1698</v>
      </c>
      <c r="B440" s="7" t="s">
        <v>1732</v>
      </c>
      <c r="C440" s="7" t="s">
        <v>1732</v>
      </c>
      <c r="D440" s="61" t="s">
        <v>1195</v>
      </c>
      <c r="E440" s="1" t="s">
        <v>1918</v>
      </c>
      <c r="G440" s="19" t="s">
        <v>1733</v>
      </c>
      <c r="H440" s="11"/>
    </row>
    <row r="441" spans="1:8" ht="15.75" thickBot="1">
      <c r="A441" s="7" t="s">
        <v>1698</v>
      </c>
      <c r="B441" s="7" t="s">
        <v>1734</v>
      </c>
      <c r="C441" s="7" t="s">
        <v>1734</v>
      </c>
      <c r="D441" s="61" t="s">
        <v>1195</v>
      </c>
      <c r="E441" s="1" t="s">
        <v>1919</v>
      </c>
      <c r="G441" s="19" t="s">
        <v>1735</v>
      </c>
      <c r="H441" s="11"/>
    </row>
    <row r="442" spans="1:8" ht="15.75" thickBot="1">
      <c r="A442" s="7" t="s">
        <v>1698</v>
      </c>
      <c r="B442" s="7" t="s">
        <v>1736</v>
      </c>
      <c r="C442" s="7" t="s">
        <v>1737</v>
      </c>
      <c r="D442" s="61" t="s">
        <v>1195</v>
      </c>
      <c r="E442" s="1" t="s">
        <v>1920</v>
      </c>
      <c r="G442" s="19" t="s">
        <v>1738</v>
      </c>
      <c r="H442" s="11"/>
    </row>
    <row r="443" spans="1:7" ht="15.75" thickBot="1">
      <c r="A443" s="7" t="s">
        <v>1698</v>
      </c>
      <c r="B443" s="7" t="s">
        <v>754</v>
      </c>
      <c r="C443" s="7" t="s">
        <v>755</v>
      </c>
      <c r="D443" s="60" t="s">
        <v>1195</v>
      </c>
      <c r="E443" s="1" t="s">
        <v>1162</v>
      </c>
      <c r="G443" s="19" t="s">
        <v>1228</v>
      </c>
    </row>
    <row r="444" spans="1:7" ht="15.75" thickBot="1">
      <c r="A444" s="7" t="s">
        <v>1698</v>
      </c>
      <c r="B444" s="7" t="s">
        <v>1739</v>
      </c>
      <c r="C444" s="7" t="s">
        <v>627</v>
      </c>
      <c r="D444" s="61" t="s">
        <v>1195</v>
      </c>
      <c r="E444" s="1" t="s">
        <v>1132</v>
      </c>
      <c r="G444" s="19" t="s">
        <v>224</v>
      </c>
    </row>
    <row r="445" spans="1:8" ht="15.75" thickBot="1">
      <c r="A445" s="7" t="s">
        <v>1698</v>
      </c>
      <c r="B445" s="7" t="s">
        <v>1740</v>
      </c>
      <c r="C445" s="7" t="s">
        <v>1741</v>
      </c>
      <c r="D445" s="61" t="s">
        <v>1195</v>
      </c>
      <c r="E445" s="1" t="s">
        <v>1922</v>
      </c>
      <c r="G445" s="19" t="s">
        <v>1742</v>
      </c>
      <c r="H445" s="11"/>
    </row>
    <row r="446" spans="1:8" ht="15.75" thickBot="1">
      <c r="A446" s="7" t="s">
        <v>1698</v>
      </c>
      <c r="B446" s="7" t="s">
        <v>1743</v>
      </c>
      <c r="C446" s="7" t="s">
        <v>1744</v>
      </c>
      <c r="D446" s="61" t="s">
        <v>1195</v>
      </c>
      <c r="E446" s="1" t="s">
        <v>1921</v>
      </c>
      <c r="G446" s="19" t="s">
        <v>1745</v>
      </c>
      <c r="H446" s="11"/>
    </row>
    <row r="447" spans="1:7" ht="15.75" thickBot="1">
      <c r="A447" s="7" t="s">
        <v>1698</v>
      </c>
      <c r="B447" s="7" t="s">
        <v>619</v>
      </c>
      <c r="C447" s="7" t="s">
        <v>619</v>
      </c>
      <c r="D447" s="60" t="s">
        <v>1195</v>
      </c>
      <c r="E447" s="1" t="s">
        <v>347</v>
      </c>
      <c r="G447" s="19" t="s">
        <v>225</v>
      </c>
    </row>
    <row r="448" spans="1:7" ht="15.75" thickBot="1">
      <c r="A448" s="7" t="s">
        <v>1698</v>
      </c>
      <c r="B448" s="7" t="s">
        <v>622</v>
      </c>
      <c r="C448" s="7" t="s">
        <v>622</v>
      </c>
      <c r="D448" s="2" t="s">
        <v>986</v>
      </c>
      <c r="E448" s="1" t="s">
        <v>1195</v>
      </c>
      <c r="G448" s="19" t="s">
        <v>226</v>
      </c>
    </row>
    <row r="449" spans="1:7" ht="15.75" thickBot="1">
      <c r="A449" s="7" t="s">
        <v>1698</v>
      </c>
      <c r="B449" s="7" t="s">
        <v>625</v>
      </c>
      <c r="C449" s="7" t="s">
        <v>626</v>
      </c>
      <c r="D449" s="60" t="s">
        <v>1195</v>
      </c>
      <c r="E449" s="1" t="s">
        <v>349</v>
      </c>
      <c r="G449" s="19" t="s">
        <v>1217</v>
      </c>
    </row>
    <row r="450" spans="1:7" ht="15.75" thickBot="1">
      <c r="A450" s="7" t="s">
        <v>1698</v>
      </c>
      <c r="B450" s="7" t="s">
        <v>940</v>
      </c>
      <c r="C450" s="7" t="s">
        <v>1015</v>
      </c>
      <c r="D450" s="2" t="s">
        <v>997</v>
      </c>
      <c r="E450" s="1" t="s">
        <v>1195</v>
      </c>
      <c r="F450" s="18">
        <f>TRUNC(-7.5)</f>
        <v>-7</v>
      </c>
      <c r="G450" s="19" t="s">
        <v>227</v>
      </c>
    </row>
    <row r="451" spans="1:7" ht="15.75" thickBot="1">
      <c r="A451" s="7" t="s">
        <v>1698</v>
      </c>
      <c r="B451" s="7" t="s">
        <v>294</v>
      </c>
      <c r="C451" s="7" t="s">
        <v>656</v>
      </c>
      <c r="D451" s="61" t="s">
        <v>1195</v>
      </c>
      <c r="E451" s="1" t="s">
        <v>1135</v>
      </c>
      <c r="G451" s="19" t="s">
        <v>228</v>
      </c>
    </row>
    <row r="452" spans="1:7" ht="15.75" thickBot="1">
      <c r="A452" s="7" t="s">
        <v>1698</v>
      </c>
      <c r="B452" s="7" t="s">
        <v>585</v>
      </c>
      <c r="C452" s="7" t="s">
        <v>586</v>
      </c>
      <c r="D452" s="60" t="s">
        <v>1195</v>
      </c>
      <c r="E452" s="1" t="s">
        <v>336</v>
      </c>
      <c r="G452" s="19" t="s">
        <v>229</v>
      </c>
    </row>
    <row r="453" spans="1:7" ht="15.75" thickBot="1">
      <c r="A453" s="7" t="s">
        <v>1698</v>
      </c>
      <c r="B453" s="7" t="s">
        <v>697</v>
      </c>
      <c r="C453" s="7" t="s">
        <v>698</v>
      </c>
      <c r="D453" s="2" t="s">
        <v>998</v>
      </c>
      <c r="E453" s="1" t="s">
        <v>1195</v>
      </c>
      <c r="F453" s="10">
        <f>INT(-8.4)</f>
        <v>-9</v>
      </c>
      <c r="G453" s="19" t="s">
        <v>230</v>
      </c>
    </row>
    <row r="454" spans="1:7" ht="15.75" thickBot="1">
      <c r="A454" s="7" t="s">
        <v>1698</v>
      </c>
      <c r="B454" s="7" t="s">
        <v>765</v>
      </c>
      <c r="C454" s="7" t="s">
        <v>766</v>
      </c>
      <c r="D454" s="60" t="s">
        <v>1195</v>
      </c>
      <c r="E454" s="1" t="s">
        <v>391</v>
      </c>
      <c r="G454" s="19" t="s">
        <v>231</v>
      </c>
    </row>
    <row r="455" spans="1:8" ht="15.75" thickBot="1">
      <c r="A455" s="7" t="s">
        <v>1698</v>
      </c>
      <c r="B455" s="7" t="s">
        <v>1746</v>
      </c>
      <c r="C455" s="7" t="s">
        <v>1747</v>
      </c>
      <c r="D455" s="61" t="s">
        <v>1195</v>
      </c>
      <c r="E455" s="1" t="s">
        <v>1923</v>
      </c>
      <c r="G455" s="19" t="s">
        <v>1748</v>
      </c>
      <c r="H455" s="11"/>
    </row>
    <row r="456" spans="1:7" ht="15.75" thickBot="1">
      <c r="A456" s="7" t="s">
        <v>1698</v>
      </c>
      <c r="B456" s="7" t="s">
        <v>295</v>
      </c>
      <c r="C456" s="7" t="s">
        <v>730</v>
      </c>
      <c r="D456" s="61" t="s">
        <v>1195</v>
      </c>
      <c r="E456" s="1" t="s">
        <v>1161</v>
      </c>
      <c r="G456" s="19" t="s">
        <v>232</v>
      </c>
    </row>
    <row r="457" spans="1:7" ht="15.75" thickBot="1">
      <c r="A457" s="7" t="s">
        <v>1698</v>
      </c>
      <c r="B457" s="7" t="s">
        <v>909</v>
      </c>
      <c r="C457" s="7" t="s">
        <v>910</v>
      </c>
      <c r="D457" s="60" t="s">
        <v>1195</v>
      </c>
      <c r="E457" s="1" t="s">
        <v>442</v>
      </c>
      <c r="G457" s="19" t="s">
        <v>233</v>
      </c>
    </row>
    <row r="458" spans="1:7" ht="15.75" thickBot="1">
      <c r="A458" s="7" t="s">
        <v>1698</v>
      </c>
      <c r="B458" s="7" t="s">
        <v>737</v>
      </c>
      <c r="C458" s="7" t="s">
        <v>737</v>
      </c>
      <c r="D458" s="1" t="s">
        <v>383</v>
      </c>
      <c r="E458" s="1" t="s">
        <v>382</v>
      </c>
      <c r="F458" s="15">
        <f>LN(20)</f>
        <v>2.995732273553991</v>
      </c>
      <c r="G458" s="19" t="s">
        <v>234</v>
      </c>
    </row>
    <row r="459" spans="1:7" ht="15.75" thickBot="1">
      <c r="A459" s="7" t="s">
        <v>1698</v>
      </c>
      <c r="B459" s="7" t="s">
        <v>738</v>
      </c>
      <c r="C459" s="7" t="s">
        <v>738</v>
      </c>
      <c r="D459" s="1" t="s">
        <v>15</v>
      </c>
      <c r="E459" s="1" t="s">
        <v>383</v>
      </c>
      <c r="F459" s="15">
        <f>LOG(20,3)</f>
        <v>2.7268330278608417</v>
      </c>
      <c r="G459" s="19" t="s">
        <v>235</v>
      </c>
    </row>
    <row r="460" spans="1:7" ht="15.75" thickBot="1">
      <c r="A460" s="7" t="s">
        <v>1698</v>
      </c>
      <c r="B460" s="7" t="s">
        <v>739</v>
      </c>
      <c r="C460" s="7" t="s">
        <v>739</v>
      </c>
      <c r="D460" s="62" t="s">
        <v>1195</v>
      </c>
      <c r="E460" s="1" t="s">
        <v>384</v>
      </c>
      <c r="F460" s="15">
        <f>LOG10(20)</f>
        <v>1.3010299956639813</v>
      </c>
      <c r="G460" s="19" t="s">
        <v>236</v>
      </c>
    </row>
    <row r="461" spans="1:7" ht="15.75" thickBot="1">
      <c r="A461" s="7" t="s">
        <v>1698</v>
      </c>
      <c r="B461" s="7" t="s">
        <v>824</v>
      </c>
      <c r="C461" s="7" t="s">
        <v>825</v>
      </c>
      <c r="D461" s="60" t="s">
        <v>1195</v>
      </c>
      <c r="E461" s="1" t="s">
        <v>410</v>
      </c>
      <c r="G461" s="19" t="s">
        <v>237</v>
      </c>
    </row>
    <row r="462" spans="1:7" ht="15.75" thickBot="1">
      <c r="A462" s="7" t="s">
        <v>1698</v>
      </c>
      <c r="B462" s="7" t="s">
        <v>296</v>
      </c>
      <c r="C462" s="7" t="s">
        <v>778</v>
      </c>
      <c r="D462" s="61" t="s">
        <v>1195</v>
      </c>
      <c r="E462" s="1" t="s">
        <v>1165</v>
      </c>
      <c r="G462" s="19" t="s">
        <v>1231</v>
      </c>
    </row>
    <row r="463" spans="1:7" ht="15.75" thickBot="1">
      <c r="A463" s="7" t="s">
        <v>1698</v>
      </c>
      <c r="B463" s="7" t="s">
        <v>803</v>
      </c>
      <c r="C463" s="7" t="s">
        <v>804</v>
      </c>
      <c r="D463" s="60" t="s">
        <v>1195</v>
      </c>
      <c r="E463" s="1" t="s">
        <v>402</v>
      </c>
      <c r="G463" s="19" t="s">
        <v>1233</v>
      </c>
    </row>
    <row r="464" spans="1:7" ht="15.75" thickBot="1">
      <c r="A464" s="7" t="s">
        <v>1698</v>
      </c>
      <c r="B464" s="7" t="s">
        <v>820</v>
      </c>
      <c r="C464" s="7" t="s">
        <v>820</v>
      </c>
      <c r="D464" s="60" t="s">
        <v>1195</v>
      </c>
      <c r="E464" s="1" t="s">
        <v>408</v>
      </c>
      <c r="G464" s="19" t="s">
        <v>1234</v>
      </c>
    </row>
    <row r="465" spans="1:7" ht="15.75" thickBot="1">
      <c r="A465" s="7" t="s">
        <v>1698</v>
      </c>
      <c r="B465" s="7" t="s">
        <v>877</v>
      </c>
      <c r="C465" s="7" t="s">
        <v>878</v>
      </c>
      <c r="D465" s="2" t="s">
        <v>1066</v>
      </c>
      <c r="E465" s="1" t="s">
        <v>1195</v>
      </c>
      <c r="G465" s="19" t="s">
        <v>238</v>
      </c>
    </row>
    <row r="466" spans="1:7" ht="15.75" thickBot="1">
      <c r="A466" s="7" t="s">
        <v>1698</v>
      </c>
      <c r="B466" s="7" t="s">
        <v>833</v>
      </c>
      <c r="C466" s="7" t="s">
        <v>833</v>
      </c>
      <c r="D466" s="60" t="s">
        <v>1195</v>
      </c>
      <c r="E466" s="1" t="s">
        <v>413</v>
      </c>
      <c r="G466" s="19" t="s">
        <v>1239</v>
      </c>
    </row>
    <row r="467" spans="1:7" ht="15.75" thickBot="1">
      <c r="A467" s="7" t="s">
        <v>1698</v>
      </c>
      <c r="B467" s="7" t="s">
        <v>297</v>
      </c>
      <c r="C467" s="7" t="s">
        <v>770</v>
      </c>
      <c r="D467" s="60" t="s">
        <v>1195</v>
      </c>
      <c r="E467" s="1" t="s">
        <v>393</v>
      </c>
      <c r="G467" s="19" t="s">
        <v>239</v>
      </c>
    </row>
    <row r="468" spans="1:7" ht="15.75" thickBot="1">
      <c r="A468" s="7" t="s">
        <v>1698</v>
      </c>
      <c r="B468" s="7" t="s">
        <v>840</v>
      </c>
      <c r="C468" s="7" t="s">
        <v>840</v>
      </c>
      <c r="D468" s="61" t="s">
        <v>1195</v>
      </c>
      <c r="E468" s="1" t="s">
        <v>1177</v>
      </c>
      <c r="G468" s="19" t="s">
        <v>240</v>
      </c>
    </row>
    <row r="469" spans="1:7" ht="15.75" thickBot="1">
      <c r="A469" s="7" t="s">
        <v>1698</v>
      </c>
      <c r="B469" s="7" t="s">
        <v>841</v>
      </c>
      <c r="C469" s="7" t="s">
        <v>842</v>
      </c>
      <c r="D469" s="60" t="s">
        <v>1195</v>
      </c>
      <c r="E469" s="1" t="s">
        <v>417</v>
      </c>
      <c r="G469" s="19" t="s">
        <v>241</v>
      </c>
    </row>
    <row r="470" spans="1:7" ht="15.75" thickBot="1">
      <c r="A470" s="7" t="s">
        <v>1698</v>
      </c>
      <c r="B470" s="7" t="s">
        <v>771</v>
      </c>
      <c r="C470" s="7" t="s">
        <v>772</v>
      </c>
      <c r="D470" s="2" t="s">
        <v>1774</v>
      </c>
      <c r="E470" s="1" t="s">
        <v>1195</v>
      </c>
      <c r="F470" s="10">
        <f>MOD(13,6)</f>
        <v>1</v>
      </c>
      <c r="G470" s="19" t="s">
        <v>242</v>
      </c>
    </row>
    <row r="471" spans="1:7" ht="15.75" thickBot="1">
      <c r="A471" s="7" t="s">
        <v>1698</v>
      </c>
      <c r="B471" s="7" t="s">
        <v>858</v>
      </c>
      <c r="C471" s="7" t="s">
        <v>859</v>
      </c>
      <c r="D471" s="60" t="s">
        <v>1195</v>
      </c>
      <c r="E471" s="1" t="s">
        <v>422</v>
      </c>
      <c r="G471" s="19" t="s">
        <v>243</v>
      </c>
    </row>
    <row r="472" spans="1:8" ht="15.75" thickBot="1">
      <c r="A472" s="7" t="s">
        <v>1698</v>
      </c>
      <c r="B472" s="7" t="s">
        <v>1749</v>
      </c>
      <c r="C472" s="7" t="s">
        <v>1749</v>
      </c>
      <c r="D472" s="61" t="s">
        <v>1195</v>
      </c>
      <c r="E472" s="1" t="s">
        <v>1924</v>
      </c>
      <c r="G472" s="19" t="s">
        <v>1750</v>
      </c>
      <c r="H472" s="11"/>
    </row>
    <row r="473" spans="1:8" ht="15.75" thickBot="1">
      <c r="A473" s="7" t="s">
        <v>1698</v>
      </c>
      <c r="B473" s="7" t="s">
        <v>1751</v>
      </c>
      <c r="C473" s="7" t="s">
        <v>1751</v>
      </c>
      <c r="D473" s="61" t="s">
        <v>1195</v>
      </c>
      <c r="E473" s="1" t="s">
        <v>1925</v>
      </c>
      <c r="G473" s="19" t="s">
        <v>1752</v>
      </c>
      <c r="H473" s="11"/>
    </row>
    <row r="474" spans="1:7" ht="15.75" thickBot="1">
      <c r="A474" s="7" t="s">
        <v>1698</v>
      </c>
      <c r="B474" s="7" t="s">
        <v>879</v>
      </c>
      <c r="C474" s="7" t="s">
        <v>879</v>
      </c>
      <c r="D474" s="2" t="s">
        <v>987</v>
      </c>
      <c r="E474" s="1" t="s">
        <v>1195</v>
      </c>
      <c r="G474" s="19" t="s">
        <v>244</v>
      </c>
    </row>
    <row r="475" spans="1:7" ht="15.75" thickBot="1">
      <c r="A475" s="7" t="s">
        <v>1698</v>
      </c>
      <c r="B475" s="7" t="s">
        <v>880</v>
      </c>
      <c r="C475" s="7" t="s">
        <v>880</v>
      </c>
      <c r="D475" s="60" t="s">
        <v>1195</v>
      </c>
      <c r="E475" s="1" t="s">
        <v>428</v>
      </c>
      <c r="G475" s="19" t="s">
        <v>245</v>
      </c>
    </row>
    <row r="476" spans="1:7" ht="15.75" thickBot="1">
      <c r="A476" s="7" t="s">
        <v>1698</v>
      </c>
      <c r="B476" s="7" t="s">
        <v>904</v>
      </c>
      <c r="C476" s="7" t="s">
        <v>905</v>
      </c>
      <c r="D476" s="60" t="s">
        <v>1195</v>
      </c>
      <c r="E476" s="1" t="s">
        <v>439</v>
      </c>
      <c r="G476" s="19" t="s">
        <v>1243</v>
      </c>
    </row>
    <row r="477" spans="1:7" ht="15.75" thickBot="1">
      <c r="A477" s="7" t="s">
        <v>1698</v>
      </c>
      <c r="B477" s="7" t="s">
        <v>906</v>
      </c>
      <c r="C477" s="7" t="s">
        <v>907</v>
      </c>
      <c r="D477" s="60" t="s">
        <v>1195</v>
      </c>
      <c r="E477" s="1" t="s">
        <v>440</v>
      </c>
      <c r="G477" s="19" t="s">
        <v>246</v>
      </c>
    </row>
    <row r="478" spans="1:7" ht="15.75" thickBot="1">
      <c r="A478" s="7" t="s">
        <v>1698</v>
      </c>
      <c r="B478" s="7" t="s">
        <v>1753</v>
      </c>
      <c r="C478" s="7" t="s">
        <v>876</v>
      </c>
      <c r="D478" s="61" t="s">
        <v>1195</v>
      </c>
      <c r="E478" s="1" t="s">
        <v>1181</v>
      </c>
      <c r="G478" s="19" t="s">
        <v>1262</v>
      </c>
    </row>
    <row r="479" spans="1:7" ht="15.75" thickBot="1">
      <c r="A479" s="7" t="s">
        <v>1698</v>
      </c>
      <c r="B479" s="7" t="s">
        <v>911</v>
      </c>
      <c r="C479" s="7" t="s">
        <v>912</v>
      </c>
      <c r="D479" s="60" t="s">
        <v>1195</v>
      </c>
      <c r="E479" s="1" t="s">
        <v>443</v>
      </c>
      <c r="G479" s="19" t="s">
        <v>247</v>
      </c>
    </row>
    <row r="480" spans="1:7" ht="15.75" thickBot="1">
      <c r="A480" s="7" t="s">
        <v>1698</v>
      </c>
      <c r="B480" s="7" t="s">
        <v>913</v>
      </c>
      <c r="C480" s="7" t="s">
        <v>914</v>
      </c>
      <c r="D480" s="60" t="s">
        <v>1195</v>
      </c>
      <c r="E480" s="1" t="s">
        <v>444</v>
      </c>
      <c r="G480" s="19" t="s">
        <v>248</v>
      </c>
    </row>
    <row r="481" spans="1:7" ht="15.75" thickBot="1">
      <c r="A481" s="7" t="s">
        <v>1698</v>
      </c>
      <c r="B481" s="7" t="s">
        <v>298</v>
      </c>
      <c r="C481" s="7" t="s">
        <v>915</v>
      </c>
      <c r="D481" s="60" t="s">
        <v>1195</v>
      </c>
      <c r="E481" s="1" t="s">
        <v>445</v>
      </c>
      <c r="G481" s="19" t="s">
        <v>249</v>
      </c>
    </row>
    <row r="482" spans="1:7" ht="15.75" thickBot="1">
      <c r="A482" s="7" t="s">
        <v>1698</v>
      </c>
      <c r="B482" s="7" t="s">
        <v>1046</v>
      </c>
      <c r="C482" s="7" t="s">
        <v>1045</v>
      </c>
      <c r="D482" s="61" t="s">
        <v>1195</v>
      </c>
      <c r="E482" s="1" t="s">
        <v>1183</v>
      </c>
      <c r="F482" s="12"/>
      <c r="G482" s="19" t="s">
        <v>1048</v>
      </c>
    </row>
    <row r="483" spans="1:7" ht="15.75" thickBot="1">
      <c r="A483" s="7" t="s">
        <v>1698</v>
      </c>
      <c r="B483" s="7" t="s">
        <v>299</v>
      </c>
      <c r="C483" s="7" t="s">
        <v>908</v>
      </c>
      <c r="D483" s="60" t="s">
        <v>1195</v>
      </c>
      <c r="E483" s="1" t="s">
        <v>441</v>
      </c>
      <c r="G483" s="19" t="s">
        <v>1244</v>
      </c>
    </row>
    <row r="484" spans="1:7" ht="15.75" thickBot="1">
      <c r="A484" s="7" t="s">
        <v>1698</v>
      </c>
      <c r="B484" s="7" t="s">
        <v>902</v>
      </c>
      <c r="C484" s="7" t="s">
        <v>903</v>
      </c>
      <c r="D484" s="60" t="s">
        <v>1195</v>
      </c>
      <c r="E484" s="1" t="s">
        <v>438</v>
      </c>
      <c r="G484" s="19" t="s">
        <v>250</v>
      </c>
    </row>
    <row r="485" spans="1:7" ht="15.75" thickBot="1">
      <c r="A485" s="7" t="s">
        <v>1698</v>
      </c>
      <c r="B485" s="7" t="s">
        <v>918</v>
      </c>
      <c r="C485" s="7" t="s">
        <v>918</v>
      </c>
      <c r="D485" s="2" t="s">
        <v>989</v>
      </c>
      <c r="E485" s="1" t="s">
        <v>1195</v>
      </c>
      <c r="G485" s="19" t="s">
        <v>251</v>
      </c>
    </row>
    <row r="486" spans="1:7" ht="15.75" thickBot="1">
      <c r="A486" s="7" t="s">
        <v>1698</v>
      </c>
      <c r="B486" s="7" t="s">
        <v>919</v>
      </c>
      <c r="C486" s="7" t="s">
        <v>919</v>
      </c>
      <c r="D486" s="60" t="s">
        <v>1195</v>
      </c>
      <c r="E486" s="1" t="s">
        <v>447</v>
      </c>
      <c r="G486" s="19" t="s">
        <v>252</v>
      </c>
    </row>
    <row r="487" spans="1:7" ht="15.75" thickBot="1">
      <c r="A487" s="7" t="s">
        <v>1698</v>
      </c>
      <c r="B487" s="7" t="s">
        <v>889</v>
      </c>
      <c r="C487" s="7" t="s">
        <v>890</v>
      </c>
      <c r="D487" s="2" t="s">
        <v>988</v>
      </c>
      <c r="E487" s="1" t="s">
        <v>1195</v>
      </c>
      <c r="G487" s="19" t="s">
        <v>253</v>
      </c>
    </row>
    <row r="488" spans="1:7" ht="15.75" thickBot="1">
      <c r="A488" s="7" t="s">
        <v>1698</v>
      </c>
      <c r="B488" s="7" t="s">
        <v>1754</v>
      </c>
      <c r="C488" s="7" t="s">
        <v>891</v>
      </c>
      <c r="D488" s="61" t="s">
        <v>1195</v>
      </c>
      <c r="E488" s="1" t="s">
        <v>1182</v>
      </c>
      <c r="G488" s="19" t="s">
        <v>1241</v>
      </c>
    </row>
    <row r="489" spans="1:7" ht="15.75" thickBot="1">
      <c r="A489" s="7" t="s">
        <v>301</v>
      </c>
      <c r="B489" s="7" t="s">
        <v>474</v>
      </c>
      <c r="C489" s="7" t="s">
        <v>475</v>
      </c>
      <c r="D489" s="2" t="s">
        <v>475</v>
      </c>
      <c r="E489" s="1" t="s">
        <v>1195</v>
      </c>
      <c r="G489" s="19" t="s">
        <v>254</v>
      </c>
    </row>
    <row r="490" spans="1:8" ht="15.75" thickBot="1">
      <c r="A490" s="7" t="s">
        <v>301</v>
      </c>
      <c r="B490" s="7" t="s">
        <v>1755</v>
      </c>
      <c r="C490" s="7" t="s">
        <v>1769</v>
      </c>
      <c r="D490" s="61" t="s">
        <v>1195</v>
      </c>
      <c r="E490" s="1" t="s">
        <v>1926</v>
      </c>
      <c r="G490" s="19" t="s">
        <v>1756</v>
      </c>
      <c r="H490" s="11"/>
    </row>
    <row r="491" spans="1:7" ht="15.75" thickBot="1">
      <c r="A491" s="7" t="s">
        <v>301</v>
      </c>
      <c r="B491" s="7" t="s">
        <v>480</v>
      </c>
      <c r="C491" s="7" t="s">
        <v>481</v>
      </c>
      <c r="D491" s="61" t="s">
        <v>1195</v>
      </c>
      <c r="E491" s="1" t="s">
        <v>1195</v>
      </c>
      <c r="G491" s="19" t="s">
        <v>255</v>
      </c>
    </row>
    <row r="492" spans="1:8" ht="15.75" thickBot="1">
      <c r="A492" s="7" t="s">
        <v>301</v>
      </c>
      <c r="B492" s="7" t="s">
        <v>1757</v>
      </c>
      <c r="C492" s="7" t="s">
        <v>1758</v>
      </c>
      <c r="D492" s="61" t="s">
        <v>1195</v>
      </c>
      <c r="E492" s="1" t="s">
        <v>1927</v>
      </c>
      <c r="G492" s="19" t="s">
        <v>1759</v>
      </c>
      <c r="H492" s="11"/>
    </row>
    <row r="493" spans="1:7" ht="15.75" thickBot="1">
      <c r="A493" s="7" t="s">
        <v>301</v>
      </c>
      <c r="B493" s="7" t="s">
        <v>668</v>
      </c>
      <c r="C493" s="7" t="s">
        <v>669</v>
      </c>
      <c r="D493" s="60" t="s">
        <v>1195</v>
      </c>
      <c r="E493" s="1" t="s">
        <v>366</v>
      </c>
      <c r="G493" s="19" t="s">
        <v>1222</v>
      </c>
    </row>
    <row r="494" spans="1:7" ht="15.75" thickBot="1">
      <c r="A494" s="7" t="s">
        <v>301</v>
      </c>
      <c r="B494" s="7" t="s">
        <v>672</v>
      </c>
      <c r="C494" s="7" t="s">
        <v>672</v>
      </c>
      <c r="D494" s="2" t="s">
        <v>1067</v>
      </c>
      <c r="E494" s="1" t="s">
        <v>1195</v>
      </c>
      <c r="G494" s="19" t="s">
        <v>1267</v>
      </c>
    </row>
    <row r="495" spans="1:7" ht="15.75" thickBot="1">
      <c r="A495" s="7" t="s">
        <v>301</v>
      </c>
      <c r="B495" s="7" t="s">
        <v>694</v>
      </c>
      <c r="C495" s="7" t="s">
        <v>694</v>
      </c>
      <c r="D495" s="60" t="s">
        <v>1195</v>
      </c>
      <c r="E495" s="1" t="s">
        <v>368</v>
      </c>
      <c r="G495" s="19" t="s">
        <v>1223</v>
      </c>
    </row>
    <row r="496" spans="1:7" ht="15.75" thickBot="1">
      <c r="A496" s="7" t="s">
        <v>301</v>
      </c>
      <c r="B496" s="7" t="s">
        <v>695</v>
      </c>
      <c r="C496" s="7" t="s">
        <v>695</v>
      </c>
      <c r="D496" s="61" t="s">
        <v>1195</v>
      </c>
      <c r="E496" s="1" t="s">
        <v>1195</v>
      </c>
      <c r="G496" s="19" t="s">
        <v>1269</v>
      </c>
    </row>
    <row r="497" spans="1:7" ht="15.75" thickBot="1">
      <c r="A497" s="7" t="s">
        <v>301</v>
      </c>
      <c r="B497" s="7" t="s">
        <v>523</v>
      </c>
      <c r="C497" s="7" t="s">
        <v>524</v>
      </c>
      <c r="D497" s="60" t="s">
        <v>1195</v>
      </c>
      <c r="E497" s="1" t="s">
        <v>319</v>
      </c>
      <c r="G497" s="19" t="s">
        <v>16</v>
      </c>
    </row>
    <row r="498" spans="1:7" ht="15.75" thickBot="1">
      <c r="A498" s="7" t="s">
        <v>301</v>
      </c>
      <c r="B498" s="7" t="s">
        <v>528</v>
      </c>
      <c r="C498" s="7" t="s">
        <v>529</v>
      </c>
      <c r="D498" s="2" t="s">
        <v>1062</v>
      </c>
      <c r="E498" s="1" t="s">
        <v>1195</v>
      </c>
      <c r="G498" s="19" t="s">
        <v>17</v>
      </c>
    </row>
    <row r="499" spans="1:7" ht="15.75" thickBot="1">
      <c r="A499" s="7" t="s">
        <v>301</v>
      </c>
      <c r="B499" s="7" t="s">
        <v>530</v>
      </c>
      <c r="C499" s="7" t="s">
        <v>531</v>
      </c>
      <c r="D499" s="61" t="s">
        <v>1195</v>
      </c>
      <c r="E499" s="1" t="s">
        <v>1195</v>
      </c>
      <c r="G499" s="19" t="s">
        <v>18</v>
      </c>
    </row>
    <row r="500" spans="1:7" ht="15.75" thickBot="1">
      <c r="A500" s="7" t="s">
        <v>301</v>
      </c>
      <c r="B500" s="7" t="s">
        <v>866</v>
      </c>
      <c r="C500" s="7" t="s">
        <v>867</v>
      </c>
      <c r="D500" s="2" t="s">
        <v>1061</v>
      </c>
      <c r="E500" s="1" t="s">
        <v>1195</v>
      </c>
      <c r="G500" s="19" t="s">
        <v>19</v>
      </c>
    </row>
    <row r="501" spans="1:7" ht="15.75" thickBot="1">
      <c r="A501" s="7" t="s">
        <v>301</v>
      </c>
      <c r="B501" s="7" t="s">
        <v>868</v>
      </c>
      <c r="C501" s="7" t="s">
        <v>869</v>
      </c>
      <c r="D501" s="61" t="s">
        <v>1195</v>
      </c>
      <c r="E501" s="1" t="s">
        <v>1195</v>
      </c>
      <c r="G501" s="19" t="s">
        <v>20</v>
      </c>
    </row>
    <row r="502" spans="1:8" ht="15.75" thickBot="1">
      <c r="A502" s="7" t="s">
        <v>301</v>
      </c>
      <c r="B502" s="7" t="s">
        <v>1760</v>
      </c>
      <c r="C502" s="7" t="s">
        <v>1761</v>
      </c>
      <c r="D502" s="61" t="s">
        <v>1195</v>
      </c>
      <c r="E502" s="1" t="s">
        <v>1928</v>
      </c>
      <c r="G502" s="19" t="s">
        <v>1762</v>
      </c>
      <c r="H502" s="11"/>
    </row>
    <row r="503" spans="1:7" ht="15.75" thickBot="1">
      <c r="A503" s="7" t="s">
        <v>301</v>
      </c>
      <c r="B503" s="7" t="s">
        <v>292</v>
      </c>
      <c r="C503" s="7" t="s">
        <v>935</v>
      </c>
      <c r="D503" s="60" t="s">
        <v>1195</v>
      </c>
      <c r="E503" s="1" t="s">
        <v>451</v>
      </c>
      <c r="G503" s="19" t="s">
        <v>1249</v>
      </c>
    </row>
    <row r="504" spans="1:7" ht="15.75" thickBot="1">
      <c r="A504" s="7" t="s">
        <v>301</v>
      </c>
      <c r="B504" s="7" t="s">
        <v>750</v>
      </c>
      <c r="C504" s="7" t="s">
        <v>751</v>
      </c>
      <c r="D504" s="60" t="s">
        <v>1195</v>
      </c>
      <c r="E504" s="1" t="s">
        <v>389</v>
      </c>
      <c r="G504" s="19" t="s">
        <v>1226</v>
      </c>
    </row>
    <row r="505" spans="1:7" ht="15.75" thickBot="1">
      <c r="A505" s="7" t="s">
        <v>301</v>
      </c>
      <c r="B505" s="7" t="s">
        <v>809</v>
      </c>
      <c r="C505" s="7" t="s">
        <v>810</v>
      </c>
      <c r="D505" s="2" t="s">
        <v>1031</v>
      </c>
      <c r="E505" s="1" t="s">
        <v>1195</v>
      </c>
      <c r="G505" s="19" t="s">
        <v>1268</v>
      </c>
    </row>
    <row r="506" spans="1:7" ht="15.75" thickBot="1">
      <c r="A506" s="7" t="s">
        <v>301</v>
      </c>
      <c r="B506" s="7" t="s">
        <v>953</v>
      </c>
      <c r="C506" s="7" t="s">
        <v>954</v>
      </c>
      <c r="D506" s="60" t="s">
        <v>1195</v>
      </c>
      <c r="E506" s="1" t="s">
        <v>459</v>
      </c>
      <c r="G506" s="19" t="s">
        <v>1253</v>
      </c>
    </row>
    <row r="507" spans="1:8" ht="15.75" thickBot="1">
      <c r="A507" s="7" t="s">
        <v>301</v>
      </c>
      <c r="B507" s="7" t="s">
        <v>1763</v>
      </c>
      <c r="C507" s="7" t="s">
        <v>1764</v>
      </c>
      <c r="D507" s="61" t="s">
        <v>1195</v>
      </c>
      <c r="E507" s="1" t="s">
        <v>1929</v>
      </c>
      <c r="G507" s="19" t="s">
        <v>1765</v>
      </c>
      <c r="H507" s="11"/>
    </row>
    <row r="508" spans="1:8" ht="15.75" thickBot="1">
      <c r="A508" s="7" t="s">
        <v>301</v>
      </c>
      <c r="B508" s="7" t="s">
        <v>1766</v>
      </c>
      <c r="C508" s="7" t="s">
        <v>1767</v>
      </c>
      <c r="D508" s="61" t="s">
        <v>1195</v>
      </c>
      <c r="E508" s="1" t="s">
        <v>1930</v>
      </c>
      <c r="G508" s="19" t="s">
        <v>1768</v>
      </c>
      <c r="H508" s="11"/>
    </row>
    <row r="509" spans="1:7" ht="15.75" thickBot="1">
      <c r="A509" s="7" t="s">
        <v>301</v>
      </c>
      <c r="B509" s="7" t="s">
        <v>746</v>
      </c>
      <c r="C509" s="7" t="s">
        <v>747</v>
      </c>
      <c r="D509" s="60" t="s">
        <v>1195</v>
      </c>
      <c r="E509" s="1" t="s">
        <v>388</v>
      </c>
      <c r="G509" s="1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Duuren Media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Functies Nederlands en Engels</dc:title>
  <dc:subject/>
  <dc:creator>Wim de Groot</dc:creator>
  <cp:keywords/>
  <dc:description/>
  <cp:lastModifiedBy>Groot de, W. ( Wim )</cp:lastModifiedBy>
  <dcterms:created xsi:type="dcterms:W3CDTF">2003-05-16T11:41:00Z</dcterms:created>
  <dcterms:modified xsi:type="dcterms:W3CDTF">2023-11-08T14:52:52Z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